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72F6AEF5-B1FC-4B7D-B14E-8A9FDC162402}" xr6:coauthVersionLast="47" xr6:coauthVersionMax="47" xr10:uidLastSave="{00000000-0000-0000-0000-000000000000}"/>
  <bookViews>
    <workbookView xWindow="30" yWindow="630" windowWidth="20460" windowHeight="10890" tabRatio="955" xr2:uid="{3187B3C2-C73A-4313-A49D-30C247006F0C}"/>
  </bookViews>
  <sheets>
    <sheet name="Índice" sheetId="29" r:id="rId1"/>
    <sheet name="Mapa 1" sheetId="1" r:id="rId2"/>
    <sheet name="Mapa 2" sheetId="23" r:id="rId3"/>
    <sheet name="Mapa 3" sheetId="4" r:id="rId4"/>
    <sheet name="Mapa 4" sheetId="24" r:id="rId5"/>
    <sheet name="Mapa 5" sheetId="5" r:id="rId6"/>
    <sheet name="Mapa 6" sheetId="6" r:id="rId7"/>
    <sheet name="Mapa 7" sheetId="7" r:id="rId8"/>
    <sheet name="Mapa 8" sheetId="8" r:id="rId9"/>
    <sheet name="Mapa 9" sheetId="9" r:id="rId10"/>
    <sheet name="Mapa 10" sheetId="10" r:id="rId11"/>
    <sheet name="Mapa 11" sheetId="11" r:id="rId12"/>
    <sheet name="Mapa 12" sheetId="12" r:id="rId13"/>
    <sheet name="Mapa 13" sheetId="13" r:id="rId14"/>
    <sheet name="Mapa 14" sheetId="25" r:id="rId15"/>
    <sheet name="Mapa 15" sheetId="14" r:id="rId16"/>
    <sheet name="Mapa 16" sheetId="26" r:id="rId17"/>
    <sheet name="Mapa 17" sheetId="15" r:id="rId18"/>
    <sheet name="Mapa 18" sheetId="27" r:id="rId19"/>
    <sheet name="Mapa 19" sheetId="16" r:id="rId20"/>
    <sheet name="Mapa 20" sheetId="28" r:id="rId21"/>
    <sheet name="Mapa 21" sheetId="17" r:id="rId22"/>
    <sheet name="Mapa 22" sheetId="18" r:id="rId23"/>
    <sheet name="Mapa 23" sheetId="19" r:id="rId24"/>
    <sheet name="Mapa 24" sheetId="20" r:id="rId25"/>
    <sheet name="Mapa 25" sheetId="21" r:id="rId26"/>
    <sheet name="Mapa 26" sheetId="22" r:id="rId27"/>
  </sheets>
  <definedNames>
    <definedName name="_xlnm.Print_Area" localSheetId="0">Índice!$A$1:$C$55</definedName>
    <definedName name="_xlnm.Print_Area" localSheetId="1">'Mapa 1'!$A$1:$E$62</definedName>
    <definedName name="_xlnm.Print_Area" localSheetId="10">'Mapa 10'!$A$1:$E$62</definedName>
    <definedName name="_xlnm.Print_Area" localSheetId="11">'Mapa 11'!$A$1:$E$22</definedName>
    <definedName name="_xlnm.Print_Area" localSheetId="12">'Mapa 12'!$A$1:$E$43</definedName>
    <definedName name="_xlnm.Print_Area" localSheetId="13">'Mapa 13'!$A$1:$E$50</definedName>
    <definedName name="_xlnm.Print_Area" localSheetId="14">'Mapa 14'!$A$1:$E$17</definedName>
    <definedName name="_xlnm.Print_Area" localSheetId="15">'Mapa 15'!$A$1:$E$20</definedName>
    <definedName name="_xlnm.Print_Area" localSheetId="16">'Mapa 16'!$A$1:$E$16</definedName>
    <definedName name="_xlnm.Print_Area" localSheetId="17">'Mapa 17'!$A$1:$E$34</definedName>
    <definedName name="_xlnm.Print_Area" localSheetId="18">'Mapa 18'!$A$1:$E$17</definedName>
    <definedName name="_xlnm.Print_Area" localSheetId="19">'Mapa 19'!$A$1:$E$62</definedName>
    <definedName name="_xlnm.Print_Area" localSheetId="2">'Mapa 2'!$A$1:$E$17</definedName>
    <definedName name="_xlnm.Print_Area" localSheetId="20">'Mapa 20'!$A$1:$E$17</definedName>
    <definedName name="_xlnm.Print_Area" localSheetId="21">'Mapa 21'!$A$1:$E$62</definedName>
    <definedName name="_xlnm.Print_Area" localSheetId="22">'Mapa 22'!$A$1:$E$62</definedName>
    <definedName name="_xlnm.Print_Area" localSheetId="23">'Mapa 23'!$A$1:$E$62</definedName>
    <definedName name="_xlnm.Print_Area" localSheetId="24">'Mapa 24'!$A$1:$E$62</definedName>
    <definedName name="_xlnm.Print_Area" localSheetId="25">'Mapa 25'!$A$1:$E$59</definedName>
    <definedName name="_xlnm.Print_Area" localSheetId="26">'Mapa 26'!$A$1:$E$62</definedName>
    <definedName name="_xlnm.Print_Area" localSheetId="3">'Mapa 3'!$A$1:$E$62</definedName>
    <definedName name="_xlnm.Print_Area" localSheetId="4">'Mapa 4'!$A$1:$E$17</definedName>
    <definedName name="_xlnm.Print_Area" localSheetId="5">'Mapa 5'!$A$1:$E$62</definedName>
    <definedName name="_xlnm.Print_Area" localSheetId="6">'Mapa 6'!$A$1:$E$31</definedName>
    <definedName name="_xlnm.Print_Area" localSheetId="7">'Mapa 7'!$A$1:$E$19</definedName>
    <definedName name="_xlnm.Print_Area" localSheetId="8">'Mapa 8'!$A$1:$E$39</definedName>
    <definedName name="_xlnm.Print_Area" localSheetId="9">'Mapa 9'!$A$1:$E$62</definedName>
    <definedName name="_xlnm.Print_Titles" localSheetId="0">Índice!$1:$4</definedName>
    <definedName name="_xlnm.Print_Titles" localSheetId="1">'Mapa 1'!$1:$4</definedName>
    <definedName name="_xlnm.Print_Titles" localSheetId="10">'Mapa 10'!$1:$4</definedName>
    <definedName name="_xlnm.Print_Titles" localSheetId="11">'Mapa 11'!$1:$4</definedName>
    <definedName name="_xlnm.Print_Titles" localSheetId="12">'Mapa 12'!$1:$4</definedName>
    <definedName name="_xlnm.Print_Titles" localSheetId="13">'Mapa 13'!$1:$4</definedName>
    <definedName name="_xlnm.Print_Titles" localSheetId="14">'Mapa 14'!$1:$4</definedName>
    <definedName name="_xlnm.Print_Titles" localSheetId="15">'Mapa 15'!$1:$4</definedName>
    <definedName name="_xlnm.Print_Titles" localSheetId="16">'Mapa 16'!$1:$4</definedName>
    <definedName name="_xlnm.Print_Titles" localSheetId="17">'Mapa 17'!$1:$4</definedName>
    <definedName name="_xlnm.Print_Titles" localSheetId="18">'Mapa 18'!$1:$4</definedName>
    <definedName name="_xlnm.Print_Titles" localSheetId="19">'Mapa 19'!$1:$4</definedName>
    <definedName name="_xlnm.Print_Titles" localSheetId="2">'Mapa 2'!$1:$4</definedName>
    <definedName name="_xlnm.Print_Titles" localSheetId="20">'Mapa 20'!$1:$4</definedName>
    <definedName name="_xlnm.Print_Titles" localSheetId="21">'Mapa 21'!$1:$4</definedName>
    <definedName name="_xlnm.Print_Titles" localSheetId="22">'Mapa 22'!$1:$4</definedName>
    <definedName name="_xlnm.Print_Titles" localSheetId="23">'Mapa 23'!$1:$4</definedName>
    <definedName name="_xlnm.Print_Titles" localSheetId="24">'Mapa 24'!$1:$4</definedName>
    <definedName name="_xlnm.Print_Titles" localSheetId="25">'Mapa 25'!$1:$4</definedName>
    <definedName name="_xlnm.Print_Titles" localSheetId="26">'Mapa 26'!$1:$4</definedName>
    <definedName name="_xlnm.Print_Titles" localSheetId="3">'Mapa 3'!$1:$4</definedName>
    <definedName name="_xlnm.Print_Titles" localSheetId="4">'Mapa 4'!$1:$4</definedName>
    <definedName name="_xlnm.Print_Titles" localSheetId="5">'Mapa 5'!$1:$4</definedName>
    <definedName name="_xlnm.Print_Titles" localSheetId="6">'Mapa 6'!$1:$4</definedName>
    <definedName name="_xlnm.Print_Titles" localSheetId="7">'Mapa 7'!$1:$4</definedName>
    <definedName name="_xlnm.Print_Titles" localSheetId="8">'Mapa 8'!$1:$4</definedName>
    <definedName name="_xlnm.Print_Titles" localSheetId="9">'Mapa 9'!$1:$4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7" i="22" l="1"/>
  <c r="A54" i="21"/>
  <c r="A57" i="20"/>
  <c r="A57" i="19"/>
  <c r="A57" i="18"/>
  <c r="A57" i="17"/>
  <c r="A12" i="28"/>
  <c r="A57" i="16"/>
  <c r="A12" i="27"/>
  <c r="A29" i="15"/>
  <c r="A11" i="26"/>
  <c r="A15" i="14"/>
  <c r="A12" i="25"/>
  <c r="A45" i="13"/>
  <c r="A38" i="12"/>
  <c r="A17" i="11"/>
  <c r="A57" i="10"/>
  <c r="A57" i="9"/>
  <c r="A34" i="8"/>
  <c r="A14" i="7"/>
  <c r="A26" i="6"/>
  <c r="A57" i="5"/>
  <c r="A12" i="24"/>
  <c r="A57" i="4"/>
  <c r="A12" i="23"/>
  <c r="A57" i="1"/>
  <c r="E59" i="22"/>
  <c r="E58" i="22"/>
  <c r="D57" i="22"/>
  <c r="C57" i="22"/>
  <c r="E56" i="21"/>
  <c r="E55" i="21"/>
  <c r="D54" i="21"/>
  <c r="C54" i="21"/>
  <c r="E59" i="20"/>
  <c r="E58" i="20"/>
  <c r="D57" i="20"/>
  <c r="C57" i="20"/>
  <c r="E59" i="19"/>
  <c r="E58" i="19"/>
  <c r="D57" i="19"/>
  <c r="C57" i="19"/>
  <c r="E59" i="18"/>
  <c r="E58" i="18"/>
  <c r="D57" i="18"/>
  <c r="C57" i="18"/>
  <c r="E59" i="17"/>
  <c r="E58" i="17"/>
  <c r="D57" i="17"/>
  <c r="C57" i="17"/>
  <c r="E14" i="28"/>
  <c r="E13" i="28"/>
  <c r="D12" i="28"/>
  <c r="C12" i="28"/>
  <c r="E59" i="16"/>
  <c r="E58" i="16"/>
  <c r="D57" i="16"/>
  <c r="C57" i="16"/>
  <c r="E14" i="27"/>
  <c r="E13" i="27"/>
  <c r="D12" i="27"/>
  <c r="C12" i="27"/>
  <c r="E31" i="15"/>
  <c r="E30" i="15"/>
  <c r="D29" i="15"/>
  <c r="C29" i="15"/>
  <c r="E13" i="26"/>
  <c r="E12" i="26"/>
  <c r="D11" i="26"/>
  <c r="C11" i="26"/>
  <c r="E17" i="14"/>
  <c r="E16" i="14"/>
  <c r="D15" i="14"/>
  <c r="C15" i="14"/>
  <c r="E14" i="25"/>
  <c r="E13" i="25"/>
  <c r="D12" i="25"/>
  <c r="C12" i="25"/>
  <c r="E47" i="13"/>
  <c r="E46" i="13"/>
  <c r="D45" i="13"/>
  <c r="C45" i="13"/>
  <c r="E40" i="12"/>
  <c r="E39" i="12"/>
  <c r="D38" i="12"/>
  <c r="C38" i="12"/>
  <c r="E19" i="11"/>
  <c r="E18" i="11"/>
  <c r="D17" i="11"/>
  <c r="C17" i="11"/>
  <c r="E59" i="10"/>
  <c r="E58" i="10"/>
  <c r="D57" i="10"/>
  <c r="C57" i="10"/>
  <c r="E59" i="9"/>
  <c r="E58" i="9"/>
  <c r="D57" i="9"/>
  <c r="C57" i="9"/>
  <c r="E36" i="8"/>
  <c r="E35" i="8"/>
  <c r="D34" i="8"/>
  <c r="C34" i="8"/>
  <c r="E16" i="7"/>
  <c r="E15" i="7"/>
  <c r="D14" i="7"/>
  <c r="C14" i="7"/>
  <c r="E14" i="24"/>
  <c r="E13" i="24"/>
  <c r="D12" i="24"/>
  <c r="C12" i="24"/>
  <c r="F14" i="24"/>
  <c r="F13" i="24"/>
  <c r="E14" i="23"/>
  <c r="E13" i="23"/>
  <c r="D12" i="23"/>
  <c r="C12" i="23"/>
  <c r="E28" i="6"/>
  <c r="E27" i="6"/>
  <c r="D26" i="6"/>
  <c r="C26" i="6"/>
  <c r="E59" i="5"/>
  <c r="E58" i="5"/>
  <c r="D57" i="5"/>
  <c r="C57" i="5"/>
  <c r="E59" i="4"/>
  <c r="E58" i="4"/>
  <c r="D57" i="4"/>
  <c r="C57" i="4"/>
  <c r="E59" i="1"/>
  <c r="E58" i="1"/>
  <c r="D57" i="1"/>
  <c r="E57" i="1" s="1"/>
  <c r="C57" i="1"/>
  <c r="E57" i="18" l="1"/>
  <c r="E12" i="24"/>
  <c r="F12" i="24" s="1"/>
  <c r="E57" i="4"/>
  <c r="E57" i="22"/>
  <c r="E54" i="21"/>
  <c r="E57" i="20"/>
  <c r="E57" i="19"/>
  <c r="E57" i="17"/>
  <c r="E12" i="28"/>
  <c r="E57" i="16"/>
  <c r="E12" i="27"/>
  <c r="E29" i="15"/>
  <c r="E11" i="26"/>
  <c r="E15" i="14"/>
  <c r="E12" i="25"/>
  <c r="E45" i="13"/>
  <c r="E38" i="12"/>
  <c r="E17" i="11"/>
  <c r="E57" i="10"/>
  <c r="E57" i="9"/>
  <c r="E34" i="8"/>
  <c r="E14" i="7"/>
  <c r="E12" i="23"/>
  <c r="F12" i="23" s="1"/>
  <c r="E26" i="6"/>
  <c r="E57" i="5"/>
  <c r="F13" i="23"/>
  <c r="F14" i="23"/>
</calcChain>
</file>

<file path=xl/sharedStrings.xml><?xml version="1.0" encoding="utf-8"?>
<sst xmlns="http://schemas.openxmlformats.org/spreadsheetml/2006/main" count="1971" uniqueCount="100">
  <si>
    <t>Unidade da Federação</t>
  </si>
  <si>
    <t>Município</t>
  </si>
  <si>
    <t>População</t>
  </si>
  <si>
    <t>Postos de trabalho</t>
  </si>
  <si>
    <t>Postos de trabalho por 1.000 habitantes</t>
  </si>
  <si>
    <t>11 RO</t>
  </si>
  <si>
    <t>110001 Alta Floresta D'Oeste (RO)</t>
  </si>
  <si>
    <t>110002 Ariquemes (RO)</t>
  </si>
  <si>
    <t>110003 Cabixi (RO)</t>
  </si>
  <si>
    <t>110004 Cacoal (RO)</t>
  </si>
  <si>
    <t>110005 Cerejeiras (RO)</t>
  </si>
  <si>
    <t>110006 Colorado do Oeste (RO)</t>
  </si>
  <si>
    <t>110007 Corumbiara (RO)</t>
  </si>
  <si>
    <t>110008 Costa Marques (RO)</t>
  </si>
  <si>
    <t>110009 Espigão D'Oeste (RO)</t>
  </si>
  <si>
    <t>110010 Guajará-Mirim (RO)</t>
  </si>
  <si>
    <t>110011 Jaru (RO)</t>
  </si>
  <si>
    <t>110012 Ji-Paraná (RO)</t>
  </si>
  <si>
    <t>110013 Machadinho D'Oeste (RO)</t>
  </si>
  <si>
    <t>110014 Nova Brasilândia D'Oeste (RO)</t>
  </si>
  <si>
    <t>110015 Ouro Preto do Oeste (RO)</t>
  </si>
  <si>
    <t>110018 Pimenta Bueno (RO)</t>
  </si>
  <si>
    <t>110020 Porto Velho (RO)</t>
  </si>
  <si>
    <t>110025 Presidente Médici (RO)</t>
  </si>
  <si>
    <t>110026 Rio Crespo (RO)</t>
  </si>
  <si>
    <t>110028 Rolim de Moura (RO)</t>
  </si>
  <si>
    <t>110029 Santa Luzia D'Oeste (RO)</t>
  </si>
  <si>
    <t>110030 Vilhena (RO)</t>
  </si>
  <si>
    <t>110032 São Miguel do Guaporé (RO)</t>
  </si>
  <si>
    <t>110033 Nova Mamoré (RO)</t>
  </si>
  <si>
    <t>110034 Alvorada D'Oeste (RO)</t>
  </si>
  <si>
    <t>110037 Alto Alegre dos Parecis (RO)</t>
  </si>
  <si>
    <t>110040 Alto Paraíso (RO)</t>
  </si>
  <si>
    <t>110045 Buritis (RO)</t>
  </si>
  <si>
    <t>110050 Novo Horizonte do Oeste (RO)</t>
  </si>
  <si>
    <t>110060 Cacaulândia (RO)</t>
  </si>
  <si>
    <t>110070 Campo Novo de Rondônia (RO)</t>
  </si>
  <si>
    <t>110080 Candeias do Jamari (RO)</t>
  </si>
  <si>
    <t>110090 Castanheiras (RO)</t>
  </si>
  <si>
    <t>110092 Chupinguaia (RO)</t>
  </si>
  <si>
    <t>110094 Cujubim (RO)</t>
  </si>
  <si>
    <t>110100 Governador Jorge Teixeira (RO)</t>
  </si>
  <si>
    <t>110110 Itapuã do Oeste (RO)</t>
  </si>
  <si>
    <t>110120 Ministro Andreazza (RO)</t>
  </si>
  <si>
    <t>110130 Mirante da Serra (RO)</t>
  </si>
  <si>
    <t>110140 Monte Negro (RO)</t>
  </si>
  <si>
    <t>110143 Nova União (RO)</t>
  </si>
  <si>
    <t>110145 Parecis (RO)</t>
  </si>
  <si>
    <t>110146 Pimenteiras do Oeste (RO)</t>
  </si>
  <si>
    <t>110147 Primavera de Rondônia (RO)</t>
  </si>
  <si>
    <t>110148 São Felipe D'Oeste (RO)</t>
  </si>
  <si>
    <t>110149 São Francisco do Guaporé (RO)</t>
  </si>
  <si>
    <t>110150 Seringueiras (RO)</t>
  </si>
  <si>
    <t>110155 Teixeirópolis (RO)</t>
  </si>
  <si>
    <t>110160 Theobroma (RO)</t>
  </si>
  <si>
    <t>110170 Urupá (RO)</t>
  </si>
  <si>
    <t>110175 Vale do Anari (RO)</t>
  </si>
  <si>
    <t>110180 Vale do Paraíso (RO)</t>
  </si>
  <si>
    <t>Região de Saúde</t>
  </si>
  <si>
    <t>11001 Vale do Jamari (RO)</t>
  </si>
  <si>
    <t>11002 Café (RO)</t>
  </si>
  <si>
    <t>11003 Central (RO)</t>
  </si>
  <si>
    <t>11004 Madeira-Mamoré (RO)</t>
  </si>
  <si>
    <t>11005 Zona da Mata (RO)</t>
  </si>
  <si>
    <t>11006 Cone Sul (RO)</t>
  </si>
  <si>
    <t>11007 Vale do Guaporé (RO)</t>
  </si>
  <si>
    <t>CURSO DE ATUALIZAÇÃO</t>
  </si>
  <si>
    <t>PLANEJAMENTO E GESTÃO DO TRABALHO E EDUCAÇÃO NA SAÚDE</t>
  </si>
  <si>
    <t>Índice de Mapas</t>
  </si>
  <si>
    <r>
      <rPr>
        <b/>
        <sz val="10"/>
        <color rgb="FFFFFF00"/>
        <rFont val="Segoe UI"/>
        <family val="2"/>
      </rPr>
      <t>Mapa 1</t>
    </r>
    <r>
      <rPr>
        <b/>
        <sz val="10"/>
        <color theme="0"/>
        <rFont val="Segoe UI"/>
        <family val="2"/>
      </rPr>
      <t xml:space="preserve">  Postos de trabalho em estabelecimentos cadastrados no CNES por município - jun/2023</t>
    </r>
  </si>
  <si>
    <r>
      <t xml:space="preserve">Mapa 24  </t>
    </r>
    <r>
      <rPr>
        <b/>
        <sz val="10"/>
        <color theme="0"/>
        <rFont val="Segoe UI"/>
        <family val="2"/>
      </rPr>
      <t>Postos de trabalho de agentes comunitários ou outros trabalhadores em serviços de promoção e apoio à saúde em estabelecimentos - jun/2023</t>
    </r>
  </si>
  <si>
    <r>
      <t xml:space="preserve">Este instrumento objetiva detalhar o do conjunto de dados que compõem os mapas apresentados no caderno de informações para viabilizar análises mais profundas no que tange
ao planejamento e gestão do trabalho e educação na saúde. Para acessar cada tabela de dados, clique na seta referente ao mapa desejado. Para voltar a este índice, basta clicar na
seta </t>
    </r>
    <r>
      <rPr>
        <b/>
        <sz val="9"/>
        <color theme="1"/>
        <rFont val="Segoe UI"/>
        <family val="2"/>
      </rPr>
      <t>Retonar</t>
    </r>
    <r>
      <rPr>
        <sz val="9"/>
        <color theme="1"/>
        <rFont val="Segoe UI"/>
        <family val="2"/>
      </rPr>
      <t>, localizada no topo de cada tabela.</t>
    </r>
  </si>
  <si>
    <r>
      <rPr>
        <b/>
        <sz val="10"/>
        <color rgb="FFFFFF00"/>
        <rFont val="Segoe UI"/>
        <family val="2"/>
      </rPr>
      <t>Mapa 2</t>
    </r>
    <r>
      <rPr>
        <b/>
        <sz val="10"/>
        <color theme="0"/>
        <rFont val="Segoe UI"/>
        <family val="2"/>
      </rPr>
      <t xml:space="preserve">  Postos de trabalho em estabelecimentos cadastrados no CNES por região de saúde - jun/2023</t>
    </r>
  </si>
  <si>
    <r>
      <rPr>
        <b/>
        <sz val="10"/>
        <color rgb="FFFFFF00"/>
        <rFont val="Segoe UI"/>
        <family val="2"/>
      </rPr>
      <t xml:space="preserve">Mapa 3 </t>
    </r>
    <r>
      <rPr>
        <b/>
        <sz val="10"/>
        <color theme="0"/>
        <rFont val="Segoe UI"/>
        <family val="2"/>
      </rPr>
      <t xml:space="preserve"> Postos de trabalho em estabelecimentos vinculados ao SUS por município - jun/2023</t>
    </r>
  </si>
  <si>
    <r>
      <rPr>
        <b/>
        <sz val="10"/>
        <color rgb="FFFFFF00"/>
        <rFont val="Segoe UI"/>
        <family val="2"/>
      </rPr>
      <t>Mapa 4</t>
    </r>
    <r>
      <rPr>
        <b/>
        <sz val="10"/>
        <color theme="0"/>
        <rFont val="Segoe UI"/>
        <family val="2"/>
      </rPr>
      <t xml:space="preserve">  Postos de trabalho em estabelecimentos  vinculados ao SUS por região de saúde - jun/2023</t>
    </r>
  </si>
  <si>
    <r>
      <rPr>
        <b/>
        <sz val="10"/>
        <color rgb="FFFFFF00"/>
        <rFont val="Segoe UI"/>
        <family val="2"/>
      </rPr>
      <t>Mapa 5</t>
    </r>
    <r>
      <rPr>
        <b/>
        <sz val="10"/>
        <color theme="0"/>
        <rFont val="Segoe UI"/>
        <family val="2"/>
      </rPr>
      <t xml:space="preserve">  Postos de trabalho em estabelecimentos de órgãos da administração pública direta vinculas ao SUS por município - jun/2023</t>
    </r>
  </si>
  <si>
    <r>
      <rPr>
        <b/>
        <sz val="10"/>
        <color rgb="FFFFFF00"/>
        <rFont val="Segoe UI"/>
        <family val="2"/>
      </rPr>
      <t>Mapa 6</t>
    </r>
    <r>
      <rPr>
        <b/>
        <sz val="10"/>
        <color theme="0"/>
        <rFont val="Segoe UI"/>
        <family val="2"/>
      </rPr>
      <t xml:space="preserve">  Postos de trabalho em estabelecimentos de órgãos da administração pública indireta vinculas ao SUS por município - jun/2023</t>
    </r>
  </si>
  <si>
    <r>
      <rPr>
        <b/>
        <sz val="10"/>
        <color rgb="FFFFFF00"/>
        <rFont val="Segoe UI"/>
        <family val="2"/>
      </rPr>
      <t>Mapa 7</t>
    </r>
    <r>
      <rPr>
        <b/>
        <sz val="10"/>
        <color theme="0"/>
        <rFont val="Segoe UI"/>
        <family val="2"/>
      </rPr>
      <t xml:space="preserve">  Postos de trabalho em estabelecimentos de entidades privadas sem fins lucrativos vinculados ao SUS por município - jun/2023</t>
    </r>
  </si>
  <si>
    <r>
      <rPr>
        <b/>
        <sz val="10"/>
        <color rgb="FFFFFF00"/>
        <rFont val="Segoe UI"/>
        <family val="2"/>
      </rPr>
      <t>Mapa 8</t>
    </r>
    <r>
      <rPr>
        <b/>
        <sz val="10"/>
        <color theme="0"/>
        <rFont val="Segoe UI"/>
        <family val="2"/>
      </rPr>
      <t xml:space="preserve">  Postos de trabalho em estabelecimentos de entidades privadas com fins lucrativos vinculados ao SUS por município - jun/2023</t>
    </r>
  </si>
  <si>
    <r>
      <rPr>
        <b/>
        <sz val="10"/>
        <color rgb="FFFFFF00"/>
        <rFont val="Segoe UI"/>
        <family val="2"/>
      </rPr>
      <t>Mapa 9</t>
    </r>
    <r>
      <rPr>
        <b/>
        <sz val="10"/>
        <color theme="0"/>
        <rFont val="Segoe UI"/>
        <family val="2"/>
      </rPr>
      <t xml:space="preserve">  Postos de trabalho de carreira pública em estabelecimentos vinculados ao SUS por município - jun/2023</t>
    </r>
  </si>
  <si>
    <r>
      <rPr>
        <b/>
        <sz val="10"/>
        <color rgb="FFFFFF00"/>
        <rFont val="Segoe UI"/>
        <family val="2"/>
      </rPr>
      <t>Mapa 10</t>
    </r>
    <r>
      <rPr>
        <b/>
        <sz val="10"/>
        <color theme="0"/>
        <rFont val="Segoe UI"/>
        <family val="2"/>
      </rPr>
      <t xml:space="preserve">  Postos de trabalho de contratação temporária em estabelecimentos vinculados ao SUS por município - jun/2023</t>
    </r>
  </si>
  <si>
    <r>
      <rPr>
        <b/>
        <sz val="10"/>
        <color rgb="FFFFFF00"/>
        <rFont val="Segoe UI"/>
        <family val="2"/>
      </rPr>
      <t>Mapa 11</t>
    </r>
    <r>
      <rPr>
        <b/>
        <sz val="10"/>
        <color theme="0"/>
        <rFont val="Segoe UI"/>
        <family val="2"/>
      </rPr>
      <t xml:space="preserve">  Postos de trabalho de contratação privada em estabelecimentos vinculados ao SUS por município - jun/2023</t>
    </r>
  </si>
  <si>
    <r>
      <rPr>
        <b/>
        <sz val="10"/>
        <color rgb="FFFFFF00"/>
        <rFont val="Segoe UI"/>
        <family val="2"/>
      </rPr>
      <t>Mapa 12</t>
    </r>
    <r>
      <rPr>
        <b/>
        <sz val="10"/>
        <color theme="0"/>
        <rFont val="Segoe UI"/>
        <family val="2"/>
      </rPr>
      <t xml:space="preserve">  Postos de trabalho de outras formas de contratação em estabelecimentos vinculados ao SUS por município - jun/2023</t>
    </r>
  </si>
  <si>
    <r>
      <rPr>
        <b/>
        <sz val="10"/>
        <color rgb="FFFFFF00"/>
        <rFont val="Segoe UI"/>
        <family val="2"/>
      </rPr>
      <t>Mapa 13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município - jun/2023</t>
    </r>
  </si>
  <si>
    <r>
      <rPr>
        <b/>
        <sz val="10"/>
        <color rgb="FFFFFF00"/>
        <rFont val="Segoe UI"/>
        <family val="2"/>
      </rPr>
      <t>Mapa 14</t>
    </r>
    <r>
      <rPr>
        <b/>
        <sz val="10"/>
        <color theme="0"/>
        <rFont val="Segoe UI"/>
        <family val="2"/>
      </rPr>
      <t xml:space="preserve">  Postos de trabalho em estabelecimentos de atenção hospitalar vinculados ao SUS por região de saúde - jun/2023</t>
    </r>
  </si>
  <si>
    <r>
      <rPr>
        <b/>
        <sz val="10"/>
        <color rgb="FFFFFF00"/>
        <rFont val="Segoe UI"/>
        <family val="2"/>
      </rPr>
      <t>Mapa 15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município - jun/2023</t>
    </r>
  </si>
  <si>
    <r>
      <rPr>
        <b/>
        <sz val="10"/>
        <color rgb="FFFFFF00"/>
        <rFont val="Segoe UI"/>
        <family val="2"/>
      </rPr>
      <t>Mapa 16</t>
    </r>
    <r>
      <rPr>
        <b/>
        <sz val="10"/>
        <color theme="0"/>
        <rFont val="Segoe UI"/>
        <family val="2"/>
      </rPr>
      <t xml:space="preserve">  Postos de trabalho em estabelecimentos de urgência e emergência pré-hospitalares vinculados ao SUS por região de saúde - jun/2023</t>
    </r>
  </si>
  <si>
    <r>
      <rPr>
        <b/>
        <sz val="10"/>
        <color rgb="FFFFFF00"/>
        <rFont val="Segoe UI"/>
        <family val="2"/>
      </rPr>
      <t>Mapa 17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município - jun/2023</t>
    </r>
  </si>
  <si>
    <r>
      <rPr>
        <b/>
        <sz val="10"/>
        <color rgb="FFFFFF00"/>
        <rFont val="Segoe UI"/>
        <family val="2"/>
      </rPr>
      <t>Mapa 18</t>
    </r>
    <r>
      <rPr>
        <b/>
        <sz val="10"/>
        <color theme="0"/>
        <rFont val="Segoe UI"/>
        <family val="2"/>
      </rPr>
      <t xml:space="preserve">  Postos de trabalho em estabelecimentos de atenção ambulatorial especializada vinculados ao SUS por região de saúde - jun/2023</t>
    </r>
  </si>
  <si>
    <r>
      <rPr>
        <b/>
        <sz val="10"/>
        <color rgb="FFFFFF00"/>
        <rFont val="Segoe UI"/>
        <family val="2"/>
      </rPr>
      <t>Mapa 19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município - jun/2023</t>
    </r>
  </si>
  <si>
    <r>
      <rPr>
        <b/>
        <sz val="10"/>
        <color rgb="FFFFFF00"/>
        <rFont val="Segoe UI"/>
        <family val="2"/>
      </rPr>
      <t>Mapa 21</t>
    </r>
    <r>
      <rPr>
        <b/>
        <sz val="10"/>
        <color theme="0"/>
        <rFont val="Segoe UI"/>
        <family val="2"/>
      </rPr>
      <t xml:space="preserve">  Postos de trabalho de ocupações da saúde de nível superior em estabelecimentos vinculados ao SUS por município - jun/2023</t>
    </r>
  </si>
  <si>
    <r>
      <rPr>
        <b/>
        <sz val="10"/>
        <color rgb="FFFFFF00"/>
        <rFont val="Segoe UI"/>
        <family val="2"/>
      </rPr>
      <t>Mapa 22</t>
    </r>
    <r>
      <rPr>
        <b/>
        <sz val="10"/>
        <color theme="0"/>
        <rFont val="Segoe UI"/>
        <family val="2"/>
      </rPr>
      <t xml:space="preserve">  Postos de trabalho de ocupações da saúde de nível técnico ou auxiliar em estabelecimentos vinculados ao SUS por município - jun/2023</t>
    </r>
  </si>
  <si>
    <r>
      <rPr>
        <b/>
        <sz val="10"/>
        <color rgb="FFFFFF00"/>
        <rFont val="Segoe UI"/>
        <family val="2"/>
      </rPr>
      <t>Mapa 23</t>
    </r>
    <r>
      <rPr>
        <b/>
        <sz val="10"/>
        <color theme="0"/>
        <rFont val="Segoe UI"/>
        <family val="2"/>
      </rPr>
      <t xml:space="preserve">  Postos de trabalho de ocupações da administração dos serviços de saúde em estabelecimentos vinculados ao SUS por município - jun/2023</t>
    </r>
  </si>
  <si>
    <r>
      <rPr>
        <b/>
        <sz val="10"/>
        <color rgb="FFFFFF00"/>
        <rFont val="Segoe UI"/>
        <family val="2"/>
      </rPr>
      <t>Mapa 25</t>
    </r>
    <r>
      <rPr>
        <b/>
        <sz val="10"/>
        <color theme="0"/>
        <rFont val="Segoe UI"/>
        <family val="2"/>
      </rPr>
      <t xml:space="preserve">  Postos de trabalho de técnicos de odontologia em estabelecimentos vinculados ao SUS por município - jun/2023</t>
    </r>
  </si>
  <si>
    <r>
      <rPr>
        <b/>
        <sz val="10"/>
        <color rgb="FFFFFF00"/>
        <rFont val="Segoe UI"/>
        <family val="2"/>
      </rPr>
      <t>Mapa 26</t>
    </r>
    <r>
      <rPr>
        <b/>
        <sz val="10"/>
        <color theme="0"/>
        <rFont val="Segoe UI"/>
        <family val="2"/>
      </rPr>
      <t xml:space="preserve">  Postos de trabalho de técnicos ou auxiliares de enfermagem em estabelecimentos vinculados ao SUS por município - jun/2023</t>
    </r>
  </si>
  <si>
    <t>Mínimo</t>
  </si>
  <si>
    <t>Máximo</t>
  </si>
  <si>
    <t>Total (Brasil)</t>
  </si>
  <si>
    <r>
      <rPr>
        <b/>
        <sz val="10"/>
        <color rgb="FFFFFF00"/>
        <rFont val="Segoe UI"/>
        <family val="2"/>
      </rPr>
      <t>Mapa 20</t>
    </r>
    <r>
      <rPr>
        <b/>
        <sz val="10"/>
        <color theme="0"/>
        <rFont val="Segoe UI"/>
        <family val="2"/>
      </rPr>
      <t xml:space="preserve">  Postos de trabalho em estabelecimentos de atenção primária vinculados ao SUS por região de saúde - jun/2023</t>
    </r>
  </si>
  <si>
    <t>TABELAS DE DADOS REFERENTES AOS MAPAS APRESENTADOS NO CADERNO DE INFORMAÇÕES | 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</si>
</sst>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11"/>
      <color rgb="FFFFFF00"/>
      <name val="Segoe UI"/>
      <family val="2"/>
    </font>
    <font>
      <b/>
      <sz val="18"/>
      <color theme="0"/>
      <name val="Calibr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b/>
      <sz val="10"/>
      <color rgb="FFFFFF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B4898"/>
        <bgColor indexed="64"/>
      </patternFill>
    </fill>
    <fill>
      <patternFill patternType="solid">
        <fgColor rgb="FF31519E"/>
        <bgColor indexed="64"/>
      </patternFill>
    </fill>
    <fill>
      <patternFill patternType="solid">
        <fgColor rgb="FFD9E9EF"/>
        <bgColor indexed="64"/>
      </patternFill>
    </fill>
    <fill>
      <patternFill patternType="solid">
        <fgColor rgb="FFA3CFD1"/>
        <bgColor indexed="64"/>
      </patternFill>
    </fill>
    <fill>
      <patternFill patternType="solid">
        <fgColor rgb="FFB7D9DB"/>
        <bgColor indexed="64"/>
      </patternFill>
    </fill>
    <fill>
      <patternFill patternType="solid">
        <fgColor rgb="FF93C6C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2" fillId="3" borderId="0" xfId="0" applyFont="1" applyFill="1" applyAlignment="1">
      <alignment horizontal="left" indent="1"/>
    </xf>
    <xf numFmtId="0" fontId="2" fillId="4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indent="1"/>
    </xf>
    <xf numFmtId="0" fontId="0" fillId="5" borderId="0" xfId="0" applyFill="1"/>
    <xf numFmtId="0" fontId="0" fillId="5" borderId="0" xfId="0" applyFill="1" applyAlignment="1">
      <alignment wrapText="1"/>
    </xf>
    <xf numFmtId="0" fontId="4" fillId="5" borderId="0" xfId="0" applyFont="1" applyFill="1"/>
    <xf numFmtId="0" fontId="4" fillId="5" borderId="0" xfId="0" applyFont="1" applyFill="1" applyAlignment="1">
      <alignment wrapText="1"/>
    </xf>
    <xf numFmtId="0" fontId="5" fillId="5" borderId="0" xfId="0" applyFont="1" applyFill="1"/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6" fillId="2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0" fillId="4" borderId="0" xfId="0" applyFont="1" applyFill="1" applyAlignment="1">
      <alignment horizontal="left" vertical="center" indent="1"/>
    </xf>
    <xf numFmtId="0" fontId="4" fillId="5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11" fillId="4" borderId="0" xfId="0" applyFont="1" applyFill="1" applyAlignment="1">
      <alignment horizontal="left" vertical="center" indent="1"/>
    </xf>
    <xf numFmtId="0" fontId="7" fillId="6" borderId="0" xfId="0" applyFont="1" applyFill="1"/>
    <xf numFmtId="0" fontId="7" fillId="6" borderId="0" xfId="0" applyFont="1" applyFill="1" applyAlignment="1">
      <alignment horizontal="center"/>
    </xf>
    <xf numFmtId="0" fontId="1" fillId="5" borderId="1" xfId="0" applyFont="1" applyFill="1" applyBorder="1"/>
    <xf numFmtId="3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/>
    <xf numFmtId="3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7" fillId="6" borderId="0" xfId="0" applyNumberFormat="1" applyFont="1" applyFill="1" applyAlignment="1">
      <alignment horizontal="center"/>
    </xf>
    <xf numFmtId="0" fontId="7" fillId="7" borderId="1" xfId="0" applyFont="1" applyFill="1" applyBorder="1"/>
    <xf numFmtId="3" fontId="7" fillId="7" borderId="1" xfId="0" applyNumberFormat="1" applyFont="1" applyFill="1" applyBorder="1" applyAlignment="1">
      <alignment horizontal="center"/>
    </xf>
    <xf numFmtId="164" fontId="7" fillId="7" borderId="1" xfId="0" applyNumberFormat="1" applyFont="1" applyFill="1" applyBorder="1" applyAlignment="1">
      <alignment horizontal="center"/>
    </xf>
    <xf numFmtId="0" fontId="7" fillId="7" borderId="2" xfId="0" applyFont="1" applyFill="1" applyBorder="1"/>
    <xf numFmtId="3" fontId="7" fillId="7" borderId="2" xfId="0" applyNumberFormat="1" applyFont="1" applyFill="1" applyBorder="1" applyAlignment="1">
      <alignment horizontal="center"/>
    </xf>
    <xf numFmtId="164" fontId="7" fillId="7" borderId="2" xfId="0" applyNumberFormat="1" applyFont="1" applyFill="1" applyBorder="1" applyAlignment="1">
      <alignment horizontal="center"/>
    </xf>
    <xf numFmtId="0" fontId="7" fillId="8" borderId="2" xfId="0" applyFont="1" applyFill="1" applyBorder="1"/>
    <xf numFmtId="3" fontId="7" fillId="8" borderId="2" xfId="0" applyNumberFormat="1" applyFont="1" applyFill="1" applyBorder="1" applyAlignment="1">
      <alignment horizontal="center"/>
    </xf>
    <xf numFmtId="164" fontId="7" fillId="8" borderId="2" xfId="0" applyNumberFormat="1" applyFont="1" applyFill="1" applyBorder="1" applyAlignment="1">
      <alignment horizontal="center"/>
    </xf>
    <xf numFmtId="0" fontId="7" fillId="8" borderId="3" xfId="0" applyFont="1" applyFill="1" applyBorder="1"/>
    <xf numFmtId="3" fontId="7" fillId="8" borderId="3" xfId="0" applyNumberFormat="1" applyFont="1" applyFill="1" applyBorder="1" applyAlignment="1">
      <alignment horizontal="center"/>
    </xf>
    <xf numFmtId="164" fontId="7" fillId="8" borderId="3" xfId="0" applyNumberFormat="1" applyFont="1" applyFill="1" applyBorder="1" applyAlignment="1">
      <alignment horizontal="center"/>
    </xf>
    <xf numFmtId="0" fontId="9" fillId="5" borderId="0" xfId="0" applyFont="1" applyFill="1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3C6C9"/>
      <color rgb="FFB7D9DB"/>
      <color rgb="FFC7E2E3"/>
      <color rgb="FFBCDCDE"/>
      <color rgb="FFD9E9EF"/>
      <color rgb="FFC4DDE6"/>
      <color rgb="FFA3CFD1"/>
      <color rgb="FF70B5B8"/>
      <color rgb="FFD4F2FC"/>
      <color rgb="FFB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Mapa 6'!A1"/><Relationship Id="rId13" Type="http://schemas.openxmlformats.org/officeDocument/2006/relationships/hyperlink" Target="#'Mapa 12'!A1"/><Relationship Id="rId18" Type="http://schemas.openxmlformats.org/officeDocument/2006/relationships/hyperlink" Target="#'Mapa 17'!A1"/><Relationship Id="rId26" Type="http://schemas.openxmlformats.org/officeDocument/2006/relationships/hyperlink" Target="#'Mapa 22'!A1"/><Relationship Id="rId3" Type="http://schemas.openxmlformats.org/officeDocument/2006/relationships/hyperlink" Target="#'Mapa 26'!A1"/><Relationship Id="rId21" Type="http://schemas.openxmlformats.org/officeDocument/2006/relationships/hyperlink" Target="#'Mapa 25'!A1"/><Relationship Id="rId7" Type="http://schemas.openxmlformats.org/officeDocument/2006/relationships/hyperlink" Target="#'Mapa 7'!A1"/><Relationship Id="rId12" Type="http://schemas.openxmlformats.org/officeDocument/2006/relationships/hyperlink" Target="#'Mapa 13'!A1"/><Relationship Id="rId17" Type="http://schemas.openxmlformats.org/officeDocument/2006/relationships/hyperlink" Target="#'Mapa 14'!A1"/><Relationship Id="rId25" Type="http://schemas.openxmlformats.org/officeDocument/2006/relationships/hyperlink" Target="#'Mapa 23'!A1"/><Relationship Id="rId2" Type="http://schemas.openxmlformats.org/officeDocument/2006/relationships/hyperlink" Target="#'Mapa 1'!A1"/><Relationship Id="rId16" Type="http://schemas.openxmlformats.org/officeDocument/2006/relationships/hyperlink" Target="#'Mapa 9'!A1"/><Relationship Id="rId20" Type="http://schemas.openxmlformats.org/officeDocument/2006/relationships/hyperlink" Target="#'Mapa 15'!A1"/><Relationship Id="rId1" Type="http://schemas.openxmlformats.org/officeDocument/2006/relationships/image" Target="../media/image1.png"/><Relationship Id="rId6" Type="http://schemas.openxmlformats.org/officeDocument/2006/relationships/hyperlink" Target="#'Mapa 8'!A1"/><Relationship Id="rId11" Type="http://schemas.openxmlformats.org/officeDocument/2006/relationships/hyperlink" Target="#'Mapa 3'!A1"/><Relationship Id="rId24" Type="http://schemas.openxmlformats.org/officeDocument/2006/relationships/hyperlink" Target="#'Mapa 18'!A1"/><Relationship Id="rId5" Type="http://schemas.openxmlformats.org/officeDocument/2006/relationships/hyperlink" Target="#'Mapa 2'!A1"/><Relationship Id="rId15" Type="http://schemas.openxmlformats.org/officeDocument/2006/relationships/hyperlink" Target="#'Mapa 10'!A1"/><Relationship Id="rId23" Type="http://schemas.openxmlformats.org/officeDocument/2006/relationships/hyperlink" Target="#'Mapa 19'!A1"/><Relationship Id="rId10" Type="http://schemas.openxmlformats.org/officeDocument/2006/relationships/hyperlink" Target="#'Mapa 4'!A1"/><Relationship Id="rId19" Type="http://schemas.openxmlformats.org/officeDocument/2006/relationships/hyperlink" Target="#'Mapa 16'!A1"/><Relationship Id="rId4" Type="http://schemas.openxmlformats.org/officeDocument/2006/relationships/hyperlink" Target="#'Mapa 24'!A1"/><Relationship Id="rId9" Type="http://schemas.openxmlformats.org/officeDocument/2006/relationships/hyperlink" Target="#'Mapa 5'!A1"/><Relationship Id="rId14" Type="http://schemas.openxmlformats.org/officeDocument/2006/relationships/hyperlink" Target="#'Mapa 11'!A1"/><Relationship Id="rId22" Type="http://schemas.openxmlformats.org/officeDocument/2006/relationships/hyperlink" Target="#'Mapa 20'!A1"/><Relationship Id="rId27" Type="http://schemas.openxmlformats.org/officeDocument/2006/relationships/hyperlink" Target="#'Mapa 21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5425965</xdr:colOff>
      <xdr:row>0</xdr:row>
      <xdr:rowOff>71273</xdr:rowOff>
    </xdr:from>
    <xdr:to>
      <xdr:col>2</xdr:col>
      <xdr:colOff>9288517</xdr:colOff>
      <xdr:row>2</xdr:row>
      <xdr:rowOff>109771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1551D9B-70A0-EA07-3604-62241EAB89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2845" r="921"/>
        <a:stretch/>
      </xdr:blipFill>
      <xdr:spPr>
        <a:xfrm>
          <a:off x="6647793" y="71273"/>
          <a:ext cx="3862552" cy="50489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0</xdr:rowOff>
    </xdr:from>
    <xdr:to>
      <xdr:col>2</xdr:col>
      <xdr:colOff>9041423</xdr:colOff>
      <xdr:row>51</xdr:row>
      <xdr:rowOff>152298</xdr:rowOff>
    </xdr:to>
    <xdr:grpSp>
      <xdr:nvGrpSpPr>
        <xdr:cNvPr id="85" name="Agrupar 84">
          <a:extLst>
            <a:ext uri="{FF2B5EF4-FFF2-40B4-BE49-F238E27FC236}">
              <a16:creationId xmlns:a16="http://schemas.microsoft.com/office/drawing/2014/main" id="{ACBBA237-0B16-49AD-0FE1-FB83EB15DFC2}"/>
            </a:ext>
          </a:extLst>
        </xdr:cNvPr>
        <xdr:cNvGrpSpPr/>
      </xdr:nvGrpSpPr>
      <xdr:grpSpPr>
        <a:xfrm>
          <a:off x="1216269" y="2117481"/>
          <a:ext cx="9041423" cy="9669971"/>
          <a:chOff x="1216269" y="2110154"/>
          <a:chExt cx="9041423" cy="9669971"/>
        </a:xfrm>
      </xdr:grpSpPr>
      <xdr:sp macro="" textlink="">
        <xdr:nvSpPr>
          <xdr:cNvPr id="59" name="Seta: Pentágono 58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C3B58021-A989-CA58-95BF-5ECFA8D1731D}"/>
              </a:ext>
            </a:extLst>
          </xdr:cNvPr>
          <xdr:cNvSpPr/>
        </xdr:nvSpPr>
        <xdr:spPr>
          <a:xfrm>
            <a:off x="1216269" y="211015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município - jun/2023</a:t>
            </a:r>
            <a:endParaRPr lang="pt-BR" sz="1100"/>
          </a:p>
        </xdr:txBody>
      </xdr:sp>
      <xdr:sp macro="" textlink="">
        <xdr:nvSpPr>
          <xdr:cNvPr id="60" name="Seta: Pentágono 59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6DA8DC9-0804-AC4F-9C20-8B7826BC3E97}"/>
              </a:ext>
            </a:extLst>
          </xdr:cNvPr>
          <xdr:cNvSpPr/>
        </xdr:nvSpPr>
        <xdr:spPr>
          <a:xfrm>
            <a:off x="1216269" y="11523501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ou auxiliares de enfermagem em estabelecimentos vinculados ao SUS por município - jun/2023</a:t>
            </a:r>
            <a:endParaRPr lang="pt-BR" sz="1100"/>
          </a:p>
        </xdr:txBody>
      </xdr:sp>
      <xdr:sp macro="" textlink="">
        <xdr:nvSpPr>
          <xdr:cNvPr id="61" name="Seta: Pentágono 60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3A9EC9E3-09E5-14A0-B74D-D6C9D6644CF9}"/>
              </a:ext>
            </a:extLst>
          </xdr:cNvPr>
          <xdr:cNvSpPr/>
        </xdr:nvSpPr>
        <xdr:spPr>
          <a:xfrm>
            <a:off x="1216269" y="1077043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24  </a:t>
            </a:r>
            <a:r>
              <a:rPr lang="pt-BR" sz="1100"/>
              <a:t>Postos de trabalho de agentes comunitários ou outros trabalhadores em serviços de promoção e apoio à saúde em estabelecimentos - jun/2023</a:t>
            </a:r>
          </a:p>
        </xdr:txBody>
      </xdr:sp>
      <xdr:sp macro="" textlink="">
        <xdr:nvSpPr>
          <xdr:cNvPr id="62" name="Seta: Pentágono 61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3986BBE3-393D-9877-3A21-8FEBB24FFD04}"/>
              </a:ext>
            </a:extLst>
          </xdr:cNvPr>
          <xdr:cNvSpPr/>
        </xdr:nvSpPr>
        <xdr:spPr>
          <a:xfrm>
            <a:off x="1216269" y="248668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cadastrados no CNES por região de saúde - jun/2023</a:t>
            </a:r>
            <a:endParaRPr lang="pt-BR" sz="1100"/>
          </a:p>
        </xdr:txBody>
      </xdr:sp>
      <xdr:sp macro="" textlink="">
        <xdr:nvSpPr>
          <xdr:cNvPr id="63" name="Seta: Pentágono 62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622FD146-EDCF-6B35-949E-40977965D7C3}"/>
              </a:ext>
            </a:extLst>
          </xdr:cNvPr>
          <xdr:cNvSpPr/>
        </xdr:nvSpPr>
        <xdr:spPr>
          <a:xfrm>
            <a:off x="1216269" y="474589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com fins lucrativos vinculados ao SUS por município - jun/2023</a:t>
            </a:r>
            <a:endParaRPr lang="pt-BR" sz="1100"/>
          </a:p>
        </xdr:txBody>
      </xdr:sp>
      <xdr:sp macro="" textlink="">
        <xdr:nvSpPr>
          <xdr:cNvPr id="64" name="Seta: Pentágono 63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ED4AEA94-5255-41B9-7DB2-1261A5EF4AAE}"/>
              </a:ext>
            </a:extLst>
          </xdr:cNvPr>
          <xdr:cNvSpPr/>
        </xdr:nvSpPr>
        <xdr:spPr>
          <a:xfrm>
            <a:off x="1216269" y="436935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entidades privadas sem fins lucrativos vinculados ao SUS por município - jun/2023</a:t>
            </a:r>
            <a:endParaRPr lang="pt-BR" sz="1100"/>
          </a:p>
        </xdr:txBody>
      </xdr:sp>
      <xdr:sp macro="" textlink="">
        <xdr:nvSpPr>
          <xdr:cNvPr id="65" name="Seta: Pentágono 64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BB2EAAE5-BFE7-C4EF-2228-1652CDE8FD96}"/>
              </a:ext>
            </a:extLst>
          </xdr:cNvPr>
          <xdr:cNvSpPr/>
        </xdr:nvSpPr>
        <xdr:spPr>
          <a:xfrm>
            <a:off x="1216269" y="399282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6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indireta vinculas ao SUS por município - jun/2023</a:t>
            </a:r>
            <a:endParaRPr lang="pt-BR" sz="1100"/>
          </a:p>
        </xdr:txBody>
      </xdr:sp>
      <xdr:sp macro="" textlink="">
        <xdr:nvSpPr>
          <xdr:cNvPr id="66" name="Seta: Pentágono 65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AC4F1533-4AA6-D739-145A-ED104BDE22D2}"/>
              </a:ext>
            </a:extLst>
          </xdr:cNvPr>
          <xdr:cNvSpPr/>
        </xdr:nvSpPr>
        <xdr:spPr>
          <a:xfrm>
            <a:off x="1216269" y="361629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órgãos da administração pública direta vinculas ao SUS por município - jun/2023</a:t>
            </a:r>
            <a:endParaRPr lang="pt-BR" sz="1100"/>
          </a:p>
        </xdr:txBody>
      </xdr:sp>
      <xdr:sp macro="" textlink="">
        <xdr:nvSpPr>
          <xdr:cNvPr id="67" name="Seta: Pentágono 66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3BAEF44E-2CDB-29B0-EF74-4E285127AC0B}"/>
              </a:ext>
            </a:extLst>
          </xdr:cNvPr>
          <xdr:cNvSpPr/>
        </xdr:nvSpPr>
        <xdr:spPr>
          <a:xfrm>
            <a:off x="1216269" y="323975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 vinculados ao SUS por região de saúde - jun/2023</a:t>
            </a:r>
            <a:endParaRPr lang="pt-BR" sz="1100"/>
          </a:p>
        </xdr:txBody>
      </xdr:sp>
      <xdr:sp macro="" textlink="">
        <xdr:nvSpPr>
          <xdr:cNvPr id="68" name="Seta: Pentágono 67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963853EE-769A-E848-6E71-22E86570F0BC}"/>
              </a:ext>
            </a:extLst>
          </xdr:cNvPr>
          <xdr:cNvSpPr/>
        </xdr:nvSpPr>
        <xdr:spPr>
          <a:xfrm>
            <a:off x="1216269" y="286322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vinculados ao SUS por município - jun/2023</a:t>
            </a:r>
            <a:endParaRPr lang="pt-BR" sz="1100"/>
          </a:p>
        </xdr:txBody>
      </xdr:sp>
      <xdr:sp macro="" textlink="">
        <xdr:nvSpPr>
          <xdr:cNvPr id="69" name="Seta: Pentágono 68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55870F3E-B5C4-AC3E-5DF5-7F874BE4C806}"/>
              </a:ext>
            </a:extLst>
          </xdr:cNvPr>
          <xdr:cNvSpPr/>
        </xdr:nvSpPr>
        <xdr:spPr>
          <a:xfrm>
            <a:off x="1216269" y="662856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município - jun/2023</a:t>
            </a:r>
            <a:endParaRPr lang="pt-BR" sz="1100"/>
          </a:p>
        </xdr:txBody>
      </xdr:sp>
      <xdr:sp macro="" textlink="">
        <xdr:nvSpPr>
          <xdr:cNvPr id="70" name="Seta: Pentágono 69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3B1C6EAA-FDE0-D07F-211B-E38B20397E29}"/>
              </a:ext>
            </a:extLst>
          </xdr:cNvPr>
          <xdr:cNvSpPr/>
        </xdr:nvSpPr>
        <xdr:spPr>
          <a:xfrm>
            <a:off x="1216269" y="625202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outras formas de contratação em estabelecimentos vinculados ao SUS por município - jun/2023</a:t>
            </a:r>
            <a:endParaRPr lang="pt-BR" sz="1100"/>
          </a:p>
        </xdr:txBody>
      </xdr:sp>
      <xdr:sp macro="" textlink="">
        <xdr:nvSpPr>
          <xdr:cNvPr id="71" name="Seta: Pentágono 70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1C1AD8D8-0556-0993-A3B3-B6E30C09481C}"/>
              </a:ext>
            </a:extLst>
          </xdr:cNvPr>
          <xdr:cNvSpPr/>
        </xdr:nvSpPr>
        <xdr:spPr>
          <a:xfrm>
            <a:off x="1216269" y="587549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privada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2" name="Seta: Pentágono 71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EEB0B432-EB47-1C06-478F-AD9C696944BA}"/>
              </a:ext>
            </a:extLst>
          </xdr:cNvPr>
          <xdr:cNvSpPr/>
        </xdr:nvSpPr>
        <xdr:spPr>
          <a:xfrm>
            <a:off x="1216269" y="549896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contratação temporária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3" name="Seta: Pentágono 72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E870C220-B211-628A-35C5-EA225BEF8969}"/>
              </a:ext>
            </a:extLst>
          </xdr:cNvPr>
          <xdr:cNvSpPr/>
        </xdr:nvSpPr>
        <xdr:spPr>
          <a:xfrm>
            <a:off x="1216269" y="512242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9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carreira pública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4" name="Seta: Pentágono 73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D10D33C9-5B1F-3164-B6E7-00E7D5F51090}"/>
              </a:ext>
            </a:extLst>
          </xdr:cNvPr>
          <xdr:cNvSpPr/>
        </xdr:nvSpPr>
        <xdr:spPr>
          <a:xfrm>
            <a:off x="1216269" y="700509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14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hospitalar vinculados ao SUS por região de saúde - jun/2023</a:t>
            </a:r>
            <a:endParaRPr lang="pt-BR" sz="1100"/>
          </a:p>
        </xdr:txBody>
      </xdr:sp>
      <xdr:sp macro="" textlink="">
        <xdr:nvSpPr>
          <xdr:cNvPr id="75" name="Seta: Pentágono 74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AC69ED47-FD80-F61F-17D2-3762C66F80A6}"/>
              </a:ext>
            </a:extLst>
          </xdr:cNvPr>
          <xdr:cNvSpPr/>
        </xdr:nvSpPr>
        <xdr:spPr>
          <a:xfrm>
            <a:off x="1216269" y="813469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17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município - jun/2023</a:t>
            </a:r>
            <a:endParaRPr lang="pt-BR" sz="1100"/>
          </a:p>
        </xdr:txBody>
      </xdr:sp>
      <xdr:sp macro="" textlink="">
        <xdr:nvSpPr>
          <xdr:cNvPr id="76" name="Seta: Pentágono 75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CF02CFF0-1A3E-258A-1F12-49C2480F9CE4}"/>
              </a:ext>
            </a:extLst>
          </xdr:cNvPr>
          <xdr:cNvSpPr/>
        </xdr:nvSpPr>
        <xdr:spPr>
          <a:xfrm>
            <a:off x="1216269" y="775816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16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região de saúde - jun/2023</a:t>
            </a:r>
            <a:endParaRPr lang="pt-BR" sz="1100"/>
          </a:p>
        </xdr:txBody>
      </xdr:sp>
      <xdr:sp macro="" textlink="">
        <xdr:nvSpPr>
          <xdr:cNvPr id="77" name="Seta: Pentágono 76">
            <a:hlinkClick xmlns:r="http://schemas.openxmlformats.org/officeDocument/2006/relationships" r:id="rId20"/>
            <a:extLst>
              <a:ext uri="{FF2B5EF4-FFF2-40B4-BE49-F238E27FC236}">
                <a16:creationId xmlns:a16="http://schemas.microsoft.com/office/drawing/2014/main" id="{AF6DB708-32E5-F5BF-8A5C-AE991DB41203}"/>
              </a:ext>
            </a:extLst>
          </xdr:cNvPr>
          <xdr:cNvSpPr/>
        </xdr:nvSpPr>
        <xdr:spPr>
          <a:xfrm>
            <a:off x="1216269" y="738163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urgência e emergência pré-hospitalares vinculados ao SUS por município - jun/2023</a:t>
            </a:r>
            <a:endParaRPr lang="pt-BR" sz="1100"/>
          </a:p>
        </xdr:txBody>
      </xdr:sp>
      <xdr:sp macro="" textlink="">
        <xdr:nvSpPr>
          <xdr:cNvPr id="78" name="Seta: Pentágono 77">
            <a:hlinkClick xmlns:r="http://schemas.openxmlformats.org/officeDocument/2006/relationships" r:id="rId21"/>
            <a:extLst>
              <a:ext uri="{FF2B5EF4-FFF2-40B4-BE49-F238E27FC236}">
                <a16:creationId xmlns:a16="http://schemas.microsoft.com/office/drawing/2014/main" id="{ED834CD3-E888-25D3-9370-3D3D132C3849}"/>
              </a:ext>
            </a:extLst>
          </xdr:cNvPr>
          <xdr:cNvSpPr/>
        </xdr:nvSpPr>
        <xdr:spPr>
          <a:xfrm>
            <a:off x="1216269" y="1114697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25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técnicos de odontologia em estabelecimentos vinculados ao SUS por município - jun/2023</a:t>
            </a:r>
            <a:endParaRPr lang="pt-BR" sz="1100"/>
          </a:p>
        </xdr:txBody>
      </xdr:sp>
      <xdr:sp macro="" textlink="">
        <xdr:nvSpPr>
          <xdr:cNvPr id="79" name="Seta: Pentágono 78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6F1EFBB3-8579-1C56-4289-6EF702BFAFEF}"/>
              </a:ext>
            </a:extLst>
          </xdr:cNvPr>
          <xdr:cNvSpPr/>
        </xdr:nvSpPr>
        <xdr:spPr>
          <a:xfrm>
            <a:off x="1216269" y="9264300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r>
              <a:rPr lang="pt-BR" sz="1100" b="1">
                <a:solidFill>
                  <a:schemeClr val="tx1"/>
                </a:solidFill>
              </a:rPr>
              <a:t>Mapa 20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região de saúde - jun/2023</a:t>
            </a:r>
            <a:endParaRPr lang="pt-BR">
              <a:effectLst/>
            </a:endParaRPr>
          </a:p>
        </xdr:txBody>
      </xdr:sp>
      <xdr:sp macro="" textlink="">
        <xdr:nvSpPr>
          <xdr:cNvPr id="80" name="Seta: Pentágono 79">
            <a:hlinkClick xmlns:r="http://schemas.openxmlformats.org/officeDocument/2006/relationships" r:id="rId23"/>
            <a:extLst>
              <a:ext uri="{FF2B5EF4-FFF2-40B4-BE49-F238E27FC236}">
                <a16:creationId xmlns:a16="http://schemas.microsoft.com/office/drawing/2014/main" id="{B7429CFB-5EF2-ACE7-236D-04E9DCBCF362}"/>
              </a:ext>
            </a:extLst>
          </xdr:cNvPr>
          <xdr:cNvSpPr/>
        </xdr:nvSpPr>
        <xdr:spPr>
          <a:xfrm>
            <a:off x="1216269" y="8887766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19</a:t>
            </a:r>
            <a:r>
              <a:rPr lang="pt-BR" sz="1100" b="1" baseline="0">
                <a:solidFill>
                  <a:schemeClr val="tx1"/>
                </a:solidFill>
              </a:rPr>
              <a:t> </a:t>
            </a:r>
            <a:r>
              <a:rPr lang="pt-BR" sz="1100" b="1">
                <a:solidFill>
                  <a:schemeClr val="tx1"/>
                </a:solidFill>
              </a:rPr>
              <a:t>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primária vinculados ao SUS por município - jun/2023</a:t>
            </a:r>
            <a:endParaRPr lang="pt-BR" sz="1100"/>
          </a:p>
        </xdr:txBody>
      </xdr:sp>
      <xdr:sp macro="" textlink="">
        <xdr:nvSpPr>
          <xdr:cNvPr id="81" name="Seta: Pentágono 80">
            <a:hlinkClick xmlns:r="http://schemas.openxmlformats.org/officeDocument/2006/relationships" r:id="rId24"/>
            <a:extLst>
              <a:ext uri="{FF2B5EF4-FFF2-40B4-BE49-F238E27FC236}">
                <a16:creationId xmlns:a16="http://schemas.microsoft.com/office/drawing/2014/main" id="{3C6EC5D2-D56F-DEDA-02E2-F57E62281CD0}"/>
              </a:ext>
            </a:extLst>
          </xdr:cNvPr>
          <xdr:cNvSpPr/>
        </xdr:nvSpPr>
        <xdr:spPr>
          <a:xfrm>
            <a:off x="1216269" y="8511232"/>
            <a:ext cx="89652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18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em estabelecimentos de atenção ambulatorial especializada vinculados ao SUS por região de saúde - jun/2023</a:t>
            </a:r>
            <a:endParaRPr lang="pt-BR" sz="1100"/>
          </a:p>
        </xdr:txBody>
      </xdr:sp>
      <xdr:sp macro="" textlink="">
        <xdr:nvSpPr>
          <xdr:cNvPr id="82" name="Seta: Pentágono 81">
            <a:hlinkClick xmlns:r="http://schemas.openxmlformats.org/officeDocument/2006/relationships" r:id="rId25"/>
            <a:extLst>
              <a:ext uri="{FF2B5EF4-FFF2-40B4-BE49-F238E27FC236}">
                <a16:creationId xmlns:a16="http://schemas.microsoft.com/office/drawing/2014/main" id="{7BB03849-9798-70F0-1597-B98963996402}"/>
              </a:ext>
            </a:extLst>
          </xdr:cNvPr>
          <xdr:cNvSpPr/>
        </xdr:nvSpPr>
        <xdr:spPr>
          <a:xfrm>
            <a:off x="1216269" y="10393902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23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administração dos serviços de saúde em estabelecimentos vinculados ao SUS por município - jun/2023</a:t>
            </a:r>
            <a:endParaRPr lang="pt-BR" sz="1100"/>
          </a:p>
        </xdr:txBody>
      </xdr:sp>
      <xdr:sp macro="" textlink="">
        <xdr:nvSpPr>
          <xdr:cNvPr id="83" name="Seta: Pentágono 82">
            <a:hlinkClick xmlns:r="http://schemas.openxmlformats.org/officeDocument/2006/relationships" r:id="rId26"/>
            <a:extLst>
              <a:ext uri="{FF2B5EF4-FFF2-40B4-BE49-F238E27FC236}">
                <a16:creationId xmlns:a16="http://schemas.microsoft.com/office/drawing/2014/main" id="{E640E65F-48AA-B7AF-5DA2-7F15FCF393C0}"/>
              </a:ext>
            </a:extLst>
          </xdr:cNvPr>
          <xdr:cNvSpPr/>
        </xdr:nvSpPr>
        <xdr:spPr>
          <a:xfrm>
            <a:off x="1216269" y="10017368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22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técnico ou auxiliar em estabelecimentos vinculados ao SUS por município - jun/2023</a:t>
            </a:r>
            <a:endParaRPr lang="pt-BR" sz="1100"/>
          </a:p>
        </xdr:txBody>
      </xdr:sp>
      <xdr:sp macro="" textlink="">
        <xdr:nvSpPr>
          <xdr:cNvPr id="84" name="Seta: Pentágono 83">
            <a:hlinkClick xmlns:r="http://schemas.openxmlformats.org/officeDocument/2006/relationships" r:id="rId27"/>
            <a:extLst>
              <a:ext uri="{FF2B5EF4-FFF2-40B4-BE49-F238E27FC236}">
                <a16:creationId xmlns:a16="http://schemas.microsoft.com/office/drawing/2014/main" id="{91529D6E-9F4B-379B-B8E5-CBB80E0E07FE}"/>
              </a:ext>
            </a:extLst>
          </xdr:cNvPr>
          <xdr:cNvSpPr/>
        </xdr:nvSpPr>
        <xdr:spPr>
          <a:xfrm>
            <a:off x="1216269" y="9640834"/>
            <a:ext cx="9041423" cy="256624"/>
          </a:xfrm>
          <a:prstGeom prst="homePlate">
            <a:avLst>
              <a:gd name="adj" fmla="val 56061"/>
            </a:avLst>
          </a:prstGeom>
          <a:solidFill>
            <a:srgbClr val="70B5B8"/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pt-BR" sz="1100" b="1">
                <a:solidFill>
                  <a:schemeClr val="tx1"/>
                </a:solidFill>
              </a:rPr>
              <a:t>Mapa 21  </a:t>
            </a:r>
            <a:r>
              <a:rPr lang="pt-BR" sz="1100">
                <a:solidFill>
                  <a:schemeClr val="lt1"/>
                </a:solidFill>
                <a:effectLst/>
                <a:latin typeface="+mn-lt"/>
                <a:ea typeface="+mn-ea"/>
                <a:cs typeface="+mn-cs"/>
              </a:rPr>
              <a:t>Postos de trabalho de ocupações da saúde de nível superior em estabelecimentos vinculados ao SUS por município - jun/2023</a:t>
            </a:r>
            <a:endParaRPr lang="pt-BR" sz="1100"/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DD5F9B-6D20-41D5-B5E8-7134DC0D7DE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F243F-F754-44A3-A31B-DC6916E454A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D8383-16F6-4640-8302-E3EC7989E7E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5E037-A2EE-4D5A-A3EF-64F131EBD405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2AF01B-2E50-4505-8790-0DFB00E961E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397E3-727A-4A45-A535-861A04EF689A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4B7725-1C64-4480-B2F1-2A7E46FF3F2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9B2993-3A7F-44BF-B315-84BFAB4A3A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229CB-7964-4542-B8D6-D8322C3DCDC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327A9D-67C4-4CEB-8B0F-DE4D4897C9F2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73AFD4-9502-4C35-9797-F166D6FF477B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18CC5C-ED44-46C5-9EA6-6455998E38E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2D98C6-9DAF-4556-AB18-EF6AFBC2B55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34E216-D0B1-42BA-8014-DCBA495FCC2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1876425</xdr:colOff>
      <xdr:row>0</xdr:row>
      <xdr:rowOff>114300</xdr:rowOff>
    </xdr:from>
    <xdr:to>
      <xdr:col>4</xdr:col>
      <xdr:colOff>2752725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0607C-9AEE-47E0-8980-76E33D5F2F08}"/>
            </a:ext>
          </a:extLst>
        </xdr:cNvPr>
        <xdr:cNvSpPr/>
      </xdr:nvSpPr>
      <xdr:spPr>
        <a:xfrm rot="10800000">
          <a:off x="7962900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1962150</xdr:colOff>
      <xdr:row>0</xdr:row>
      <xdr:rowOff>114300</xdr:rowOff>
    </xdr:from>
    <xdr:to>
      <xdr:col>4</xdr:col>
      <xdr:colOff>2838450</xdr:colOff>
      <xdr:row>0</xdr:row>
      <xdr:rowOff>370924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EF688-DC08-4CC1-B1B4-827C9C1A95CA}"/>
            </a:ext>
          </a:extLst>
        </xdr:cNvPr>
        <xdr:cNvSpPr/>
      </xdr:nvSpPr>
      <xdr:spPr>
        <a:xfrm rot="10800000">
          <a:off x="8048625" y="11430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1847850</xdr:colOff>
      <xdr:row>0</xdr:row>
      <xdr:rowOff>142875</xdr:rowOff>
    </xdr:from>
    <xdr:to>
      <xdr:col>4</xdr:col>
      <xdr:colOff>2724150</xdr:colOff>
      <xdr:row>0</xdr:row>
      <xdr:rowOff>399499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F5F4ED-082F-45A7-AFB0-5DEC10497158}"/>
            </a:ext>
          </a:extLst>
        </xdr:cNvPr>
        <xdr:cNvSpPr/>
      </xdr:nvSpPr>
      <xdr:spPr>
        <a:xfrm rot="10800000">
          <a:off x="8448675" y="142875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CACF9-2A70-40ED-AB02-05B9706D763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96A2D1-DA01-4227-AFED-6E0AC53EC46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74B3D0-6859-49F9-B5B0-B5685D522BDA}"/>
            </a:ext>
          </a:extLst>
        </xdr:cNvPr>
        <xdr:cNvSpPr/>
      </xdr:nvSpPr>
      <xdr:spPr>
        <a:xfrm rot="10800000">
          <a:off x="75628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5E7624-64C6-4DE9-AEEA-B5C35DA49BB7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54B46-B4D0-4FE6-9036-144B4E250D2C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A0668-AB4C-42C7-B22F-FD7A0F618146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703050-3C60-4D9F-B65E-681D461F8B4D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31AF6D-4269-42FB-86A5-F2D51892ADD9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1476375</xdr:colOff>
      <xdr:row>0</xdr:row>
      <xdr:rowOff>133350</xdr:rowOff>
    </xdr:from>
    <xdr:to>
      <xdr:col>4</xdr:col>
      <xdr:colOff>2352675</xdr:colOff>
      <xdr:row>0</xdr:row>
      <xdr:rowOff>389974</xdr:rowOff>
    </xdr:to>
    <xdr:sp macro="" textlink="">
      <xdr:nvSpPr>
        <xdr:cNvPr id="2" name="Seta: Pentágon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E9D9CC-2479-409D-81BE-0F1DDD4F5AAF}"/>
            </a:ext>
          </a:extLst>
        </xdr:cNvPr>
        <xdr:cNvSpPr/>
      </xdr:nvSpPr>
      <xdr:spPr>
        <a:xfrm rot="10800000">
          <a:off x="8210550" y="133350"/>
          <a:ext cx="876300" cy="256624"/>
        </a:xfrm>
        <a:prstGeom prst="homePlate">
          <a:avLst>
            <a:gd name="adj" fmla="val 56061"/>
          </a:avLst>
        </a:prstGeom>
        <a:solidFill>
          <a:srgbClr val="70B5B8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cene3d>
            <a:camera prst="orthographicFront">
              <a:rot lat="12" lon="21599971" rev="10799936"/>
            </a:camera>
            <a:lightRig rig="threePt" dir="t"/>
          </a:scene3d>
        </a:bodyPr>
        <a:lstStyle/>
        <a:p>
          <a:pPr algn="l"/>
          <a:r>
            <a:rPr lang="pt-BR" sz="1100" b="1">
              <a:solidFill>
                <a:schemeClr val="bg1"/>
              </a:solidFill>
            </a:rPr>
            <a:t>Retornar</a:t>
          </a:r>
          <a:endParaRPr lang="pt-BR" sz="110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0C16A-65B4-4436-A6FC-EDFAFC1A6971}">
  <sheetPr>
    <tabColor theme="4" tint="-0.249977111117893"/>
    <pageSetUpPr fitToPage="1"/>
  </sheetPr>
  <dimension ref="A1:C55"/>
  <sheetViews>
    <sheetView tabSelected="1" zoomScale="130" zoomScaleNormal="130" workbookViewId="0"/>
  </sheetViews>
  <sheetFormatPr defaultColWidth="0" defaultRowHeight="15" zeroHeight="1" x14ac:dyDescent="0.25"/>
  <cols>
    <col min="1" max="2" width="9.140625" style="1" customWidth="1"/>
    <col min="3" max="3" width="139.42578125" style="1" customWidth="1"/>
    <col min="4" max="16384" width="9.140625" style="1" hidden="1"/>
  </cols>
  <sheetData>
    <row r="1" spans="1:3" ht="16.5" x14ac:dyDescent="0.3">
      <c r="A1" s="4" t="s">
        <v>66</v>
      </c>
      <c r="B1" s="2"/>
      <c r="C1" s="2"/>
    </row>
    <row r="2" spans="1:3" ht="20.25" customHeight="1" x14ac:dyDescent="0.35">
      <c r="A2" s="6" t="s">
        <v>67</v>
      </c>
      <c r="B2" s="2"/>
      <c r="C2" s="2"/>
    </row>
    <row r="3" spans="1:3" ht="9" customHeight="1" x14ac:dyDescent="0.25">
      <c r="A3" s="2"/>
      <c r="B3" s="2"/>
      <c r="C3" s="2"/>
    </row>
    <row r="4" spans="1:3" ht="20.25" customHeight="1" x14ac:dyDescent="0.25">
      <c r="A4" s="5" t="s">
        <v>99</v>
      </c>
      <c r="B4" s="3"/>
      <c r="C4" s="3"/>
    </row>
    <row r="5" spans="1:3" ht="4.5" customHeight="1" x14ac:dyDescent="0.25">
      <c r="A5" s="5"/>
      <c r="B5" s="3"/>
      <c r="C5" s="3"/>
    </row>
    <row r="6" spans="1:3" x14ac:dyDescent="0.25">
      <c r="A6" s="7"/>
      <c r="B6" s="7"/>
      <c r="C6" s="8"/>
    </row>
    <row r="7" spans="1:3" ht="16.5" x14ac:dyDescent="0.3">
      <c r="A7" s="7"/>
      <c r="B7" s="11" t="s">
        <v>68</v>
      </c>
      <c r="C7" s="10"/>
    </row>
    <row r="8" spans="1:3" ht="40.5" customHeight="1" x14ac:dyDescent="0.25">
      <c r="A8" s="7"/>
      <c r="B8" s="43" t="s">
        <v>71</v>
      </c>
      <c r="C8" s="43"/>
    </row>
    <row r="9" spans="1:3" ht="6.75" customHeight="1" x14ac:dyDescent="0.3">
      <c r="A9" s="7"/>
      <c r="B9" s="11"/>
      <c r="C9" s="10"/>
    </row>
    <row r="10" spans="1:3" ht="16.5" x14ac:dyDescent="0.3">
      <c r="A10" s="7"/>
      <c r="B10" s="11"/>
      <c r="C10" s="10"/>
    </row>
    <row r="11" spans="1:3" ht="16.5" x14ac:dyDescent="0.3">
      <c r="A11" s="7"/>
      <c r="B11" s="11"/>
      <c r="C11" s="10"/>
    </row>
    <row r="12" spans="1:3" ht="16.5" x14ac:dyDescent="0.3">
      <c r="A12" s="7"/>
      <c r="B12" s="11"/>
      <c r="C12" s="10"/>
    </row>
    <row r="13" spans="1:3" ht="16.5" x14ac:dyDescent="0.3">
      <c r="A13" s="7"/>
      <c r="B13" s="11"/>
      <c r="C13" s="10"/>
    </row>
    <row r="14" spans="1:3" ht="16.5" x14ac:dyDescent="0.3">
      <c r="A14" s="7"/>
      <c r="B14" s="11"/>
      <c r="C14" s="10"/>
    </row>
    <row r="15" spans="1:3" ht="16.5" x14ac:dyDescent="0.3">
      <c r="A15" s="7"/>
      <c r="B15" s="11"/>
      <c r="C15" s="10"/>
    </row>
    <row r="16" spans="1:3" ht="16.5" x14ac:dyDescent="0.3">
      <c r="A16" s="7"/>
      <c r="B16" s="11"/>
      <c r="C16" s="10"/>
    </row>
    <row r="17" spans="1:3" ht="16.5" x14ac:dyDescent="0.3">
      <c r="A17" s="7"/>
      <c r="B17" s="11"/>
      <c r="C17" s="10"/>
    </row>
    <row r="18" spans="1:3" ht="16.5" x14ac:dyDescent="0.3">
      <c r="A18" s="7"/>
      <c r="B18" s="11"/>
      <c r="C18" s="10"/>
    </row>
    <row r="19" spans="1:3" ht="16.5" x14ac:dyDescent="0.3">
      <c r="A19" s="7"/>
      <c r="B19" s="11"/>
      <c r="C19" s="10"/>
    </row>
    <row r="20" spans="1:3" ht="16.5" x14ac:dyDescent="0.3">
      <c r="A20" s="7"/>
      <c r="B20" s="11"/>
      <c r="C20" s="10"/>
    </row>
    <row r="21" spans="1:3" ht="16.5" x14ac:dyDescent="0.3">
      <c r="A21" s="7"/>
      <c r="B21" s="11"/>
      <c r="C21" s="10"/>
    </row>
    <row r="22" spans="1:3" ht="16.5" x14ac:dyDescent="0.3">
      <c r="A22" s="7"/>
      <c r="B22" s="11"/>
      <c r="C22" s="10"/>
    </row>
    <row r="23" spans="1:3" ht="16.5" x14ac:dyDescent="0.3">
      <c r="A23" s="7"/>
      <c r="B23" s="11"/>
      <c r="C23" s="10"/>
    </row>
    <row r="24" spans="1:3" ht="16.5" x14ac:dyDescent="0.3">
      <c r="A24" s="7"/>
      <c r="B24" s="11"/>
      <c r="C24" s="10"/>
    </row>
    <row r="25" spans="1:3" ht="16.5" x14ac:dyDescent="0.3">
      <c r="A25" s="7"/>
      <c r="B25" s="11"/>
      <c r="C25" s="10"/>
    </row>
    <row r="26" spans="1:3" ht="16.5" x14ac:dyDescent="0.3">
      <c r="A26" s="7"/>
      <c r="B26" s="11"/>
      <c r="C26" s="10"/>
    </row>
    <row r="27" spans="1:3" ht="16.5" x14ac:dyDescent="0.3">
      <c r="A27" s="7"/>
      <c r="B27" s="11"/>
      <c r="C27" s="10"/>
    </row>
    <row r="28" spans="1:3" ht="16.5" x14ac:dyDescent="0.3">
      <c r="A28" s="7"/>
      <c r="B28" s="11"/>
      <c r="C28" s="10"/>
    </row>
    <row r="29" spans="1:3" ht="16.5" x14ac:dyDescent="0.3">
      <c r="A29" s="7"/>
      <c r="B29" s="11"/>
      <c r="C29" s="10"/>
    </row>
    <row r="30" spans="1:3" s="15" customFormat="1" ht="19.5" customHeight="1" x14ac:dyDescent="0.25">
      <c r="A30" s="12"/>
      <c r="B30" s="13"/>
      <c r="C30" s="14"/>
    </row>
    <row r="31" spans="1:3" s="15" customFormat="1" ht="19.5" customHeight="1" x14ac:dyDescent="0.25">
      <c r="A31" s="12"/>
      <c r="B31" s="13"/>
      <c r="C31" s="16"/>
    </row>
    <row r="32" spans="1:3" s="15" customFormat="1" ht="19.5" customHeight="1" x14ac:dyDescent="0.25">
      <c r="A32" s="12"/>
      <c r="B32" s="13"/>
      <c r="C32" s="14"/>
    </row>
    <row r="33" spans="1:3" s="15" customFormat="1" ht="19.5" customHeight="1" x14ac:dyDescent="0.25">
      <c r="A33" s="12"/>
      <c r="B33" s="13"/>
      <c r="C33" s="16"/>
    </row>
    <row r="34" spans="1:3" s="15" customFormat="1" ht="19.5" customHeight="1" x14ac:dyDescent="0.25">
      <c r="A34" s="12"/>
      <c r="B34" s="13"/>
      <c r="C34" s="14"/>
    </row>
    <row r="35" spans="1:3" s="15" customFormat="1" ht="19.5" customHeight="1" x14ac:dyDescent="0.25">
      <c r="A35" s="12"/>
      <c r="B35" s="13"/>
      <c r="C35" s="16"/>
    </row>
    <row r="36" spans="1:3" s="15" customFormat="1" ht="19.5" customHeight="1" x14ac:dyDescent="0.25">
      <c r="A36" s="12"/>
      <c r="B36" s="13"/>
      <c r="C36" s="14"/>
    </row>
    <row r="37" spans="1:3" s="15" customFormat="1" ht="19.5" customHeight="1" x14ac:dyDescent="0.25">
      <c r="A37" s="12"/>
      <c r="B37" s="13"/>
      <c r="C37" s="16"/>
    </row>
    <row r="38" spans="1:3" s="15" customFormat="1" ht="19.5" customHeight="1" x14ac:dyDescent="0.25">
      <c r="A38" s="12"/>
      <c r="B38" s="13"/>
      <c r="C38" s="14"/>
    </row>
    <row r="39" spans="1:3" s="15" customFormat="1" ht="19.5" customHeight="1" x14ac:dyDescent="0.25">
      <c r="A39" s="12"/>
      <c r="B39" s="13"/>
      <c r="C39" s="16"/>
    </row>
    <row r="40" spans="1:3" s="15" customFormat="1" ht="19.5" customHeight="1" x14ac:dyDescent="0.25">
      <c r="A40" s="12"/>
      <c r="B40" s="13"/>
      <c r="C40" s="14"/>
    </row>
    <row r="41" spans="1:3" s="15" customFormat="1" ht="19.5" customHeight="1" x14ac:dyDescent="0.25">
      <c r="A41" s="12"/>
      <c r="B41" s="13"/>
      <c r="C41" s="16"/>
    </row>
    <row r="42" spans="1:3" s="15" customFormat="1" ht="19.5" customHeight="1" x14ac:dyDescent="0.25">
      <c r="A42" s="12"/>
      <c r="B42" s="13"/>
      <c r="C42" s="14"/>
    </row>
    <row r="43" spans="1:3" s="15" customFormat="1" ht="19.5" customHeight="1" x14ac:dyDescent="0.25">
      <c r="A43" s="12"/>
      <c r="B43" s="13"/>
      <c r="C43" s="16"/>
    </row>
    <row r="44" spans="1:3" s="15" customFormat="1" ht="19.5" customHeight="1" x14ac:dyDescent="0.25">
      <c r="A44" s="12"/>
      <c r="B44" s="13"/>
      <c r="C44" s="14"/>
    </row>
    <row r="45" spans="1:3" s="15" customFormat="1" ht="19.5" customHeight="1" x14ac:dyDescent="0.25">
      <c r="A45" s="12"/>
      <c r="B45" s="13"/>
      <c r="C45" s="16"/>
    </row>
    <row r="46" spans="1:3" s="15" customFormat="1" ht="19.5" customHeight="1" x14ac:dyDescent="0.25">
      <c r="A46" s="12"/>
      <c r="B46" s="13"/>
      <c r="C46" s="14"/>
    </row>
    <row r="47" spans="1:3" s="15" customFormat="1" ht="19.5" customHeight="1" x14ac:dyDescent="0.25">
      <c r="A47" s="12"/>
      <c r="B47" s="13"/>
      <c r="C47" s="16"/>
    </row>
    <row r="48" spans="1:3" s="15" customFormat="1" ht="19.5" customHeight="1" x14ac:dyDescent="0.25">
      <c r="A48" s="12"/>
      <c r="B48" s="13"/>
      <c r="C48" s="14"/>
    </row>
    <row r="49" spans="1:3" s="15" customFormat="1" ht="19.5" customHeight="1" x14ac:dyDescent="0.25">
      <c r="A49" s="12"/>
      <c r="B49" s="13"/>
      <c r="C49" s="16"/>
    </row>
    <row r="50" spans="1:3" s="15" customFormat="1" ht="19.5" customHeight="1" x14ac:dyDescent="0.25">
      <c r="A50" s="12"/>
      <c r="B50" s="13"/>
      <c r="C50" s="14"/>
    </row>
    <row r="51" spans="1:3" s="15" customFormat="1" ht="19.5" customHeight="1" x14ac:dyDescent="0.25">
      <c r="A51" s="12"/>
      <c r="B51" s="13"/>
      <c r="C51" s="16"/>
    </row>
    <row r="52" spans="1:3" s="15" customFormat="1" ht="19.5" customHeight="1" x14ac:dyDescent="0.25">
      <c r="A52" s="12"/>
      <c r="B52" s="13"/>
      <c r="C52" s="14"/>
    </row>
    <row r="53" spans="1:3" s="15" customFormat="1" ht="19.5" customHeight="1" x14ac:dyDescent="0.25">
      <c r="A53" s="12"/>
      <c r="B53" s="13"/>
      <c r="C53" s="16"/>
    </row>
    <row r="54" spans="1:3" s="15" customFormat="1" ht="19.5" customHeight="1" x14ac:dyDescent="0.25">
      <c r="A54" s="12"/>
      <c r="B54" s="13"/>
      <c r="C54" s="16"/>
    </row>
    <row r="55" spans="1:3" s="15" customFormat="1" ht="19.5" customHeight="1" x14ac:dyDescent="0.25">
      <c r="A55" s="3"/>
      <c r="B55" s="3"/>
      <c r="C55" s="3"/>
    </row>
  </sheetData>
  <mergeCells count="1">
    <mergeCell ref="B8:C8"/>
  </mergeCells>
  <pageMargins left="0.51181102362204722" right="0.51181102362204722" top="0.78740157480314965" bottom="0.78740157480314965" header="0.31496062992125984" footer="0.31496062992125984"/>
  <pageSetup paperSize="9" scale="58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A753-3B3C-4DBD-AFD6-110567DE034E}">
  <sheetPr>
    <tabColor rgb="FFA3CFD1"/>
    <pageSetUpPr fitToPage="1"/>
  </sheetPr>
  <dimension ref="A1:E6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209</v>
      </c>
      <c r="E5" s="26">
        <v>9.6999999999999993</v>
      </c>
    </row>
    <row r="6" spans="1:5" x14ac:dyDescent="0.3">
      <c r="A6" s="27" t="s">
        <v>5</v>
      </c>
      <c r="B6" s="27" t="s">
        <v>7</v>
      </c>
      <c r="C6" s="28">
        <v>96833</v>
      </c>
      <c r="D6" s="28">
        <v>1203</v>
      </c>
      <c r="E6" s="29">
        <v>12.4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70</v>
      </c>
      <c r="E7" s="29">
        <v>13</v>
      </c>
    </row>
    <row r="8" spans="1:5" x14ac:dyDescent="0.3">
      <c r="A8" s="27" t="s">
        <v>5</v>
      </c>
      <c r="B8" s="27" t="s">
        <v>9</v>
      </c>
      <c r="C8" s="28">
        <v>86895</v>
      </c>
      <c r="D8" s="28">
        <v>1698</v>
      </c>
      <c r="E8" s="29">
        <v>19.5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216</v>
      </c>
      <c r="E9" s="29">
        <v>13.6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198</v>
      </c>
      <c r="E10" s="29">
        <v>12.6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119</v>
      </c>
      <c r="E11" s="29">
        <v>15.9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104</v>
      </c>
      <c r="E12" s="29">
        <v>8.1999999999999993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200</v>
      </c>
      <c r="E13" s="29">
        <v>6.8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597</v>
      </c>
      <c r="E14" s="29">
        <v>15.1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675</v>
      </c>
      <c r="E15" s="29">
        <v>13.3</v>
      </c>
    </row>
    <row r="16" spans="1:5" x14ac:dyDescent="0.3">
      <c r="A16" s="27" t="s">
        <v>5</v>
      </c>
      <c r="B16" s="27" t="s">
        <v>17</v>
      </c>
      <c r="C16" s="28">
        <v>124333</v>
      </c>
      <c r="D16" s="28">
        <v>1166</v>
      </c>
      <c r="E16" s="29">
        <v>9.4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274</v>
      </c>
      <c r="E17" s="29">
        <v>8.9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168</v>
      </c>
      <c r="E18" s="29">
        <v>10.7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267</v>
      </c>
      <c r="E19" s="29">
        <v>7.6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403</v>
      </c>
      <c r="E20" s="29">
        <v>11.5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8367</v>
      </c>
      <c r="E21" s="29">
        <v>18.2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139</v>
      </c>
      <c r="E22" s="29">
        <v>7.2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86</v>
      </c>
      <c r="E23" s="29">
        <v>24.8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632</v>
      </c>
      <c r="E24" s="29">
        <v>11.2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121</v>
      </c>
      <c r="E25" s="29">
        <v>16.3</v>
      </c>
    </row>
    <row r="26" spans="1:5" x14ac:dyDescent="0.3">
      <c r="A26" s="27" t="s">
        <v>5</v>
      </c>
      <c r="B26" s="27" t="s">
        <v>27</v>
      </c>
      <c r="C26" s="28">
        <v>95832</v>
      </c>
      <c r="D26" s="29">
        <v>977</v>
      </c>
      <c r="E26" s="29">
        <v>10.199999999999999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173</v>
      </c>
      <c r="E27" s="29">
        <v>8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200</v>
      </c>
      <c r="E28" s="29">
        <v>7.9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163</v>
      </c>
      <c r="E29" s="29">
        <v>12.4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137</v>
      </c>
      <c r="E30" s="29">
        <v>12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110</v>
      </c>
      <c r="E31" s="29">
        <v>6.7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390</v>
      </c>
      <c r="E32" s="29">
        <v>13.9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124</v>
      </c>
      <c r="E33" s="29">
        <v>16.2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63</v>
      </c>
      <c r="E34" s="29">
        <v>15.1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156</v>
      </c>
      <c r="E35" s="29">
        <v>17.7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318</v>
      </c>
      <c r="E36" s="29">
        <v>14.3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33</v>
      </c>
      <c r="E37" s="29">
        <v>10.199999999999999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173</v>
      </c>
      <c r="E38" s="29">
        <v>18.5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159</v>
      </c>
      <c r="E39" s="29">
        <v>10.7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96</v>
      </c>
      <c r="E40" s="29">
        <v>12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91</v>
      </c>
      <c r="E41" s="29">
        <v>10.6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101</v>
      </c>
      <c r="E42" s="29">
        <v>15.5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75</v>
      </c>
      <c r="E43" s="29">
        <v>8.1999999999999993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186</v>
      </c>
      <c r="E44" s="29">
        <v>16.100000000000001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86</v>
      </c>
      <c r="E45" s="29">
        <v>13.8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68</v>
      </c>
      <c r="E46" s="29">
        <v>16.600000000000001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55</v>
      </c>
      <c r="E47" s="29">
        <v>25.7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68</v>
      </c>
      <c r="E48" s="29">
        <v>22.1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94</v>
      </c>
      <c r="E49" s="29">
        <v>17.899999999999999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256</v>
      </c>
      <c r="E50" s="29">
        <v>15.7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131</v>
      </c>
      <c r="E51" s="29">
        <v>11.7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62</v>
      </c>
      <c r="E52" s="29">
        <v>14.6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185</v>
      </c>
      <c r="E53" s="29">
        <v>22.7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106</v>
      </c>
      <c r="E54" s="29">
        <v>9.9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87</v>
      </c>
      <c r="E55" s="29">
        <v>11.2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86</v>
      </c>
      <c r="E56" s="29">
        <v>13.2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21921</v>
      </c>
      <c r="E57" s="33">
        <f>D57/(C57/1000)</f>
        <v>13.865134824695005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6.7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25.7</v>
      </c>
    </row>
    <row r="60" spans="1:5" x14ac:dyDescent="0.3">
      <c r="A60" s="37" t="s">
        <v>97</v>
      </c>
      <c r="B60" s="37"/>
      <c r="C60" s="38">
        <v>203062512</v>
      </c>
      <c r="D60" s="38">
        <v>1256376</v>
      </c>
      <c r="E60" s="39">
        <v>6.1871390618865192</v>
      </c>
    </row>
    <row r="61" spans="1:5" x14ac:dyDescent="0.3">
      <c r="A61" s="37"/>
      <c r="B61" s="37"/>
      <c r="C61" s="38"/>
      <c r="D61" s="38" t="s">
        <v>95</v>
      </c>
      <c r="E61" s="39">
        <v>0</v>
      </c>
    </row>
    <row r="62" spans="1:5" x14ac:dyDescent="0.3">
      <c r="A62" s="40"/>
      <c r="B62" s="40"/>
      <c r="C62" s="41"/>
      <c r="D62" s="41" t="s">
        <v>96</v>
      </c>
      <c r="E62" s="42">
        <v>33.9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FE1E-816B-47C8-AFFB-8FA3B0893EBD}">
  <sheetPr>
    <tabColor rgb="FFA3CFD1"/>
    <pageSetUpPr fitToPage="1"/>
  </sheetPr>
  <dimension ref="A1:E62"/>
  <sheetViews>
    <sheetView zoomScaleNormal="100" workbookViewId="0">
      <pane ySplit="4" topLeftCell="A5" activePane="bottomLeft" state="frozen"/>
      <selection pane="bottomLeft" activeCell="A63" sqref="A63:XFD5517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178</v>
      </c>
      <c r="E5" s="26">
        <v>8.3000000000000007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280</v>
      </c>
      <c r="E6" s="29">
        <v>2.9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34</v>
      </c>
      <c r="E7" s="29">
        <v>6.3</v>
      </c>
    </row>
    <row r="8" spans="1:5" x14ac:dyDescent="0.3">
      <c r="A8" s="27" t="s">
        <v>5</v>
      </c>
      <c r="B8" s="27" t="s">
        <v>9</v>
      </c>
      <c r="C8" s="28">
        <v>86895</v>
      </c>
      <c r="D8" s="28">
        <v>1039</v>
      </c>
      <c r="E8" s="29">
        <v>12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39</v>
      </c>
      <c r="E9" s="29">
        <v>2.5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34</v>
      </c>
      <c r="E10" s="29">
        <v>2.2000000000000002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18</v>
      </c>
      <c r="E11" s="29">
        <v>2.5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42</v>
      </c>
      <c r="E12" s="29">
        <v>3.4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96</v>
      </c>
      <c r="E13" s="29">
        <v>3.3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117</v>
      </c>
      <c r="E14" s="29">
        <v>3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69</v>
      </c>
      <c r="E15" s="29">
        <v>1.4</v>
      </c>
    </row>
    <row r="16" spans="1:5" x14ac:dyDescent="0.3">
      <c r="A16" s="27" t="s">
        <v>5</v>
      </c>
      <c r="B16" s="27" t="s">
        <v>17</v>
      </c>
      <c r="C16" s="28">
        <v>124333</v>
      </c>
      <c r="D16" s="29">
        <v>534</v>
      </c>
      <c r="E16" s="29">
        <v>4.3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216</v>
      </c>
      <c r="E17" s="29">
        <v>7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13</v>
      </c>
      <c r="E18" s="29">
        <v>0.8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74</v>
      </c>
      <c r="E19" s="29">
        <v>2.1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131</v>
      </c>
      <c r="E20" s="29">
        <v>3.7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3675</v>
      </c>
      <c r="E21" s="29">
        <v>8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108</v>
      </c>
      <c r="E22" s="29">
        <v>5.6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26</v>
      </c>
      <c r="E23" s="29">
        <v>7.5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75</v>
      </c>
      <c r="E24" s="29">
        <v>1.3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19</v>
      </c>
      <c r="E25" s="29">
        <v>2.6</v>
      </c>
    </row>
    <row r="26" spans="1:5" x14ac:dyDescent="0.3">
      <c r="A26" s="27" t="s">
        <v>5</v>
      </c>
      <c r="B26" s="27" t="s">
        <v>27</v>
      </c>
      <c r="C26" s="28">
        <v>95832</v>
      </c>
      <c r="D26" s="29">
        <v>365</v>
      </c>
      <c r="E26" s="29">
        <v>3.8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32</v>
      </c>
      <c r="E27" s="29">
        <v>1.5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88</v>
      </c>
      <c r="E28" s="29">
        <v>3.5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17</v>
      </c>
      <c r="E29" s="29">
        <v>1.3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10</v>
      </c>
      <c r="E30" s="29">
        <v>0.9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68</v>
      </c>
      <c r="E31" s="29">
        <v>4.0999999999999996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107</v>
      </c>
      <c r="E32" s="29">
        <v>3.8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14</v>
      </c>
      <c r="E33" s="29">
        <v>1.8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25</v>
      </c>
      <c r="E34" s="29">
        <v>5.9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11</v>
      </c>
      <c r="E35" s="29">
        <v>1.2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25</v>
      </c>
      <c r="E36" s="29">
        <v>1.1000000000000001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66</v>
      </c>
      <c r="E37" s="29">
        <v>20.5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12</v>
      </c>
      <c r="E38" s="29">
        <v>1.2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45</v>
      </c>
      <c r="E39" s="29">
        <v>3.1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16</v>
      </c>
      <c r="E40" s="29">
        <v>1.9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54</v>
      </c>
      <c r="E41" s="29">
        <v>6.3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8</v>
      </c>
      <c r="E42" s="29">
        <v>1.3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14</v>
      </c>
      <c r="E43" s="29">
        <v>1.5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39</v>
      </c>
      <c r="E44" s="29">
        <v>3.4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7</v>
      </c>
      <c r="E45" s="29">
        <v>1.1000000000000001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9</v>
      </c>
      <c r="E46" s="29">
        <v>2.2000000000000002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17</v>
      </c>
      <c r="E47" s="29">
        <v>7.7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3</v>
      </c>
      <c r="E48" s="29">
        <v>1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3</v>
      </c>
      <c r="E49" s="29">
        <v>0.5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106</v>
      </c>
      <c r="E50" s="29">
        <v>6.5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13</v>
      </c>
      <c r="E51" s="29">
        <v>1.1000000000000001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6</v>
      </c>
      <c r="E52" s="29">
        <v>1.5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5</v>
      </c>
      <c r="E53" s="29">
        <v>0.6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9</v>
      </c>
      <c r="E54" s="29">
        <v>0.9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35</v>
      </c>
      <c r="E55" s="29">
        <v>4.5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19</v>
      </c>
      <c r="E56" s="29">
        <v>3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8065</v>
      </c>
      <c r="E57" s="33">
        <f>D57/(C57/1000)</f>
        <v>5.1011501464880808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0.5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20.5</v>
      </c>
    </row>
    <row r="60" spans="1:5" x14ac:dyDescent="0.3">
      <c r="A60" s="37" t="s">
        <v>97</v>
      </c>
      <c r="B60" s="37"/>
      <c r="C60" s="38">
        <v>202406144</v>
      </c>
      <c r="D60" s="38">
        <v>848738</v>
      </c>
      <c r="E60" s="39">
        <v>4.1932422762818895</v>
      </c>
    </row>
    <row r="61" spans="1:5" x14ac:dyDescent="0.3">
      <c r="A61" s="37"/>
      <c r="B61" s="37"/>
      <c r="C61" s="38"/>
      <c r="D61" s="38" t="s">
        <v>95</v>
      </c>
      <c r="E61" s="39">
        <v>0</v>
      </c>
    </row>
    <row r="62" spans="1:5" x14ac:dyDescent="0.3">
      <c r="A62" s="40"/>
      <c r="B62" s="40"/>
      <c r="C62" s="41"/>
      <c r="D62" s="41" t="s">
        <v>96</v>
      </c>
      <c r="E62" s="42">
        <v>37.299999999999997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4A3E-7B46-411C-9CC7-F40CD34EBAEE}">
  <sheetPr>
    <tabColor rgb="FFA3CFD1"/>
    <pageSetUpPr fitToPage="1"/>
  </sheetPr>
  <dimension ref="A1:E22"/>
  <sheetViews>
    <sheetView workbookViewId="0">
      <pane ySplit="4" topLeftCell="A5" activePane="bottomLeft" state="frozen"/>
      <selection pane="bottomLeft" activeCell="A1048576" sqref="A1048576"/>
    </sheetView>
  </sheetViews>
  <sheetFormatPr defaultColWidth="0" defaultRowHeight="16.5" zeroHeight="1" x14ac:dyDescent="0.3"/>
  <cols>
    <col min="1" max="1" width="20.85546875" style="19" bestFit="1" customWidth="1"/>
    <col min="2" max="2" width="38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</v>
      </c>
      <c r="C5" s="25">
        <v>86895</v>
      </c>
      <c r="D5" s="26">
        <v>243</v>
      </c>
      <c r="E5" s="26">
        <v>2.8</v>
      </c>
    </row>
    <row r="6" spans="1:5" x14ac:dyDescent="0.3">
      <c r="A6" s="27" t="s">
        <v>5</v>
      </c>
      <c r="B6" s="27" t="s">
        <v>12</v>
      </c>
      <c r="C6" s="28">
        <v>7519</v>
      </c>
      <c r="D6" s="29">
        <v>1</v>
      </c>
      <c r="E6" s="29">
        <v>0.1</v>
      </c>
    </row>
    <row r="7" spans="1:5" x14ac:dyDescent="0.3">
      <c r="A7" s="27" t="s">
        <v>5</v>
      </c>
      <c r="B7" s="27" t="s">
        <v>13</v>
      </c>
      <c r="C7" s="28">
        <v>12627</v>
      </c>
      <c r="D7" s="29">
        <v>4</v>
      </c>
      <c r="E7" s="29">
        <v>0.3</v>
      </c>
    </row>
    <row r="8" spans="1:5" x14ac:dyDescent="0.3">
      <c r="A8" s="27" t="s">
        <v>5</v>
      </c>
      <c r="B8" s="27" t="s">
        <v>17</v>
      </c>
      <c r="C8" s="28">
        <v>124333</v>
      </c>
      <c r="D8" s="29">
        <v>36</v>
      </c>
      <c r="E8" s="29">
        <v>0.3</v>
      </c>
    </row>
    <row r="9" spans="1:5" x14ac:dyDescent="0.3">
      <c r="A9" s="27" t="s">
        <v>5</v>
      </c>
      <c r="B9" s="27" t="s">
        <v>20</v>
      </c>
      <c r="C9" s="28">
        <v>35044</v>
      </c>
      <c r="D9" s="29">
        <v>54</v>
      </c>
      <c r="E9" s="29">
        <v>1.5</v>
      </c>
    </row>
    <row r="10" spans="1:5" x14ac:dyDescent="0.3">
      <c r="A10" s="27" t="s">
        <v>5</v>
      </c>
      <c r="B10" s="27" t="s">
        <v>22</v>
      </c>
      <c r="C10" s="28">
        <v>460413</v>
      </c>
      <c r="D10" s="28">
        <v>1879</v>
      </c>
      <c r="E10" s="29">
        <v>4.0999999999999996</v>
      </c>
    </row>
    <row r="11" spans="1:5" x14ac:dyDescent="0.3">
      <c r="A11" s="27" t="s">
        <v>5</v>
      </c>
      <c r="B11" s="27" t="s">
        <v>23</v>
      </c>
      <c r="C11" s="28">
        <v>19327</v>
      </c>
      <c r="D11" s="29">
        <v>5</v>
      </c>
      <c r="E11" s="29">
        <v>0.3</v>
      </c>
    </row>
    <row r="12" spans="1:5" x14ac:dyDescent="0.3">
      <c r="A12" s="27" t="s">
        <v>5</v>
      </c>
      <c r="B12" s="27" t="s">
        <v>27</v>
      </c>
      <c r="C12" s="28">
        <v>95832</v>
      </c>
      <c r="D12" s="29">
        <v>213</v>
      </c>
      <c r="E12" s="29">
        <v>2.2000000000000002</v>
      </c>
    </row>
    <row r="13" spans="1:5" x14ac:dyDescent="0.3">
      <c r="A13" s="27" t="s">
        <v>5</v>
      </c>
      <c r="B13" s="27" t="s">
        <v>33</v>
      </c>
      <c r="C13" s="28">
        <v>27992</v>
      </c>
      <c r="D13" s="29">
        <v>6</v>
      </c>
      <c r="E13" s="29">
        <v>0.2</v>
      </c>
    </row>
    <row r="14" spans="1:5" x14ac:dyDescent="0.3">
      <c r="A14" s="27" t="s">
        <v>5</v>
      </c>
      <c r="B14" s="27" t="s">
        <v>39</v>
      </c>
      <c r="C14" s="28">
        <v>9324</v>
      </c>
      <c r="D14" s="29">
        <v>1</v>
      </c>
      <c r="E14" s="29">
        <v>0.1</v>
      </c>
    </row>
    <row r="15" spans="1:5" x14ac:dyDescent="0.3">
      <c r="A15" s="27" t="s">
        <v>5</v>
      </c>
      <c r="B15" s="27" t="s">
        <v>45</v>
      </c>
      <c r="C15" s="28">
        <v>11548</v>
      </c>
      <c r="D15" s="29">
        <v>1</v>
      </c>
      <c r="E15" s="29">
        <v>0.1</v>
      </c>
    </row>
    <row r="16" spans="1:5" x14ac:dyDescent="0.3">
      <c r="A16" s="27" t="s">
        <v>5</v>
      </c>
      <c r="B16" s="27" t="s">
        <v>55</v>
      </c>
      <c r="C16" s="28">
        <v>10725</v>
      </c>
      <c r="D16" s="29">
        <v>2</v>
      </c>
      <c r="E16" s="29">
        <v>0.1</v>
      </c>
    </row>
    <row r="17" spans="1:5" x14ac:dyDescent="0.3">
      <c r="A17" s="31" t="str">
        <f>CONCATENATE("Total (",RIGHT(Índice!$A$4,2),")")</f>
        <v>Total (RO)</v>
      </c>
      <c r="B17" s="31"/>
      <c r="C17" s="32">
        <f>SUM(C5:C16)</f>
        <v>901579</v>
      </c>
      <c r="D17" s="32">
        <f>SUM(D5:D16)</f>
        <v>2445</v>
      </c>
      <c r="E17" s="33">
        <f>D17/(C17/1000)</f>
        <v>2.7119087733853608</v>
      </c>
    </row>
    <row r="18" spans="1:5" x14ac:dyDescent="0.3">
      <c r="A18" s="34"/>
      <c r="B18" s="34"/>
      <c r="C18" s="35"/>
      <c r="D18" s="35" t="s">
        <v>95</v>
      </c>
      <c r="E18" s="36">
        <f>MIN($E$5:$E$16)</f>
        <v>0.1</v>
      </c>
    </row>
    <row r="19" spans="1:5" x14ac:dyDescent="0.3">
      <c r="A19" s="34"/>
      <c r="B19" s="34"/>
      <c r="C19" s="35"/>
      <c r="D19" s="35" t="s">
        <v>96</v>
      </c>
      <c r="E19" s="36">
        <f>MAX($E$5:$E$16)</f>
        <v>4.0999999999999996</v>
      </c>
    </row>
    <row r="20" spans="1:5" x14ac:dyDescent="0.3">
      <c r="A20" s="37" t="s">
        <v>97</v>
      </c>
      <c r="B20" s="37"/>
      <c r="C20" s="38">
        <v>162053334</v>
      </c>
      <c r="D20" s="38">
        <v>910134</v>
      </c>
      <c r="E20" s="39">
        <v>5.616262112817747</v>
      </c>
    </row>
    <row r="21" spans="1:5" x14ac:dyDescent="0.3">
      <c r="A21" s="37"/>
      <c r="B21" s="37"/>
      <c r="C21" s="38"/>
      <c r="D21" s="38" t="s">
        <v>95</v>
      </c>
      <c r="E21" s="39">
        <v>0</v>
      </c>
    </row>
    <row r="22" spans="1:5" x14ac:dyDescent="0.3">
      <c r="A22" s="40"/>
      <c r="B22" s="40"/>
      <c r="C22" s="41"/>
      <c r="D22" s="41" t="s">
        <v>96</v>
      </c>
      <c r="E22" s="42">
        <v>48.6</v>
      </c>
    </row>
  </sheetData>
  <pageMargins left="0.51181102362204722" right="0.51181102362204722" top="0.78740157480314965" bottom="0.78740157480314965" header="0.31496062992125984" footer="0.31496062992125984"/>
  <pageSetup paperSize="9" scale="74" fitToHeight="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6CF80-1533-4D6F-B3B4-C6A85E8B95BF}">
  <sheetPr>
    <tabColor rgb="FFA3CFD1"/>
    <pageSetUpPr fitToPage="1"/>
  </sheetPr>
  <dimension ref="A1:E43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2</v>
      </c>
      <c r="E5" s="26">
        <v>0.1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51</v>
      </c>
      <c r="E6" s="29">
        <v>0.5</v>
      </c>
    </row>
    <row r="7" spans="1:5" x14ac:dyDescent="0.3">
      <c r="A7" s="27" t="s">
        <v>5</v>
      </c>
      <c r="B7" s="27" t="s">
        <v>9</v>
      </c>
      <c r="C7" s="28">
        <v>86895</v>
      </c>
      <c r="D7" s="29">
        <v>61</v>
      </c>
      <c r="E7" s="29">
        <v>0.7</v>
      </c>
    </row>
    <row r="8" spans="1:5" x14ac:dyDescent="0.3">
      <c r="A8" s="27" t="s">
        <v>5</v>
      </c>
      <c r="B8" s="27" t="s">
        <v>10</v>
      </c>
      <c r="C8" s="28">
        <v>15890</v>
      </c>
      <c r="D8" s="29">
        <v>3</v>
      </c>
      <c r="E8" s="29">
        <v>0.2</v>
      </c>
    </row>
    <row r="9" spans="1:5" x14ac:dyDescent="0.3">
      <c r="A9" s="27" t="s">
        <v>5</v>
      </c>
      <c r="B9" s="27" t="s">
        <v>11</v>
      </c>
      <c r="C9" s="28">
        <v>15663</v>
      </c>
      <c r="D9" s="29">
        <v>4</v>
      </c>
      <c r="E9" s="29">
        <v>0.3</v>
      </c>
    </row>
    <row r="10" spans="1:5" x14ac:dyDescent="0.3">
      <c r="A10" s="27" t="s">
        <v>5</v>
      </c>
      <c r="B10" s="27" t="s">
        <v>13</v>
      </c>
      <c r="C10" s="28">
        <v>12627</v>
      </c>
      <c r="D10" s="29">
        <v>3</v>
      </c>
      <c r="E10" s="29">
        <v>0.2</v>
      </c>
    </row>
    <row r="11" spans="1:5" x14ac:dyDescent="0.3">
      <c r="A11" s="27" t="s">
        <v>5</v>
      </c>
      <c r="B11" s="27" t="s">
        <v>14</v>
      </c>
      <c r="C11" s="28">
        <v>29397</v>
      </c>
      <c r="D11" s="29">
        <v>11</v>
      </c>
      <c r="E11" s="29">
        <v>0.4</v>
      </c>
    </row>
    <row r="12" spans="1:5" x14ac:dyDescent="0.3">
      <c r="A12" s="27" t="s">
        <v>5</v>
      </c>
      <c r="B12" s="27" t="s">
        <v>15</v>
      </c>
      <c r="C12" s="28">
        <v>39386</v>
      </c>
      <c r="D12" s="29">
        <v>9</v>
      </c>
      <c r="E12" s="29">
        <v>0.2</v>
      </c>
    </row>
    <row r="13" spans="1:5" x14ac:dyDescent="0.3">
      <c r="A13" s="27" t="s">
        <v>5</v>
      </c>
      <c r="B13" s="27" t="s">
        <v>16</v>
      </c>
      <c r="C13" s="28">
        <v>50591</v>
      </c>
      <c r="D13" s="29">
        <v>11</v>
      </c>
      <c r="E13" s="29">
        <v>0.2</v>
      </c>
    </row>
    <row r="14" spans="1:5" x14ac:dyDescent="0.3">
      <c r="A14" s="27" t="s">
        <v>5</v>
      </c>
      <c r="B14" s="27" t="s">
        <v>17</v>
      </c>
      <c r="C14" s="28">
        <v>124333</v>
      </c>
      <c r="D14" s="29">
        <v>54</v>
      </c>
      <c r="E14" s="29">
        <v>0.4</v>
      </c>
    </row>
    <row r="15" spans="1:5" x14ac:dyDescent="0.3">
      <c r="A15" s="27" t="s">
        <v>5</v>
      </c>
      <c r="B15" s="27" t="s">
        <v>19</v>
      </c>
      <c r="C15" s="28">
        <v>15679</v>
      </c>
      <c r="D15" s="29">
        <v>1</v>
      </c>
      <c r="E15" s="29">
        <v>0.1</v>
      </c>
    </row>
    <row r="16" spans="1:5" x14ac:dyDescent="0.3">
      <c r="A16" s="27" t="s">
        <v>5</v>
      </c>
      <c r="B16" s="27" t="s">
        <v>20</v>
      </c>
      <c r="C16" s="28">
        <v>35044</v>
      </c>
      <c r="D16" s="29">
        <v>60</v>
      </c>
      <c r="E16" s="29">
        <v>1.7</v>
      </c>
    </row>
    <row r="17" spans="1:5" x14ac:dyDescent="0.3">
      <c r="A17" s="27" t="s">
        <v>5</v>
      </c>
      <c r="B17" s="27" t="s">
        <v>21</v>
      </c>
      <c r="C17" s="28">
        <v>34998</v>
      </c>
      <c r="D17" s="29">
        <v>22</v>
      </c>
      <c r="E17" s="29">
        <v>0.6</v>
      </c>
    </row>
    <row r="18" spans="1:5" x14ac:dyDescent="0.3">
      <c r="A18" s="27" t="s">
        <v>5</v>
      </c>
      <c r="B18" s="27" t="s">
        <v>22</v>
      </c>
      <c r="C18" s="28">
        <v>460413</v>
      </c>
      <c r="D18" s="29">
        <v>313</v>
      </c>
      <c r="E18" s="29">
        <v>0.7</v>
      </c>
    </row>
    <row r="19" spans="1:5" x14ac:dyDescent="0.3">
      <c r="A19" s="27" t="s">
        <v>5</v>
      </c>
      <c r="B19" s="27" t="s">
        <v>23</v>
      </c>
      <c r="C19" s="28">
        <v>19327</v>
      </c>
      <c r="D19" s="29">
        <v>3</v>
      </c>
      <c r="E19" s="29">
        <v>0.2</v>
      </c>
    </row>
    <row r="20" spans="1:5" x14ac:dyDescent="0.3">
      <c r="A20" s="27" t="s">
        <v>5</v>
      </c>
      <c r="B20" s="27" t="s">
        <v>25</v>
      </c>
      <c r="C20" s="28">
        <v>56406</v>
      </c>
      <c r="D20" s="29">
        <v>26</v>
      </c>
      <c r="E20" s="29">
        <v>0.5</v>
      </c>
    </row>
    <row r="21" spans="1:5" x14ac:dyDescent="0.3">
      <c r="A21" s="27" t="s">
        <v>5</v>
      </c>
      <c r="B21" s="27" t="s">
        <v>26</v>
      </c>
      <c r="C21" s="28">
        <v>7419</v>
      </c>
      <c r="D21" s="29">
        <v>1</v>
      </c>
      <c r="E21" s="29">
        <v>0.1</v>
      </c>
    </row>
    <row r="22" spans="1:5" x14ac:dyDescent="0.3">
      <c r="A22" s="27" t="s">
        <v>5</v>
      </c>
      <c r="B22" s="27" t="s">
        <v>27</v>
      </c>
      <c r="C22" s="28">
        <v>95832</v>
      </c>
      <c r="D22" s="29">
        <v>77</v>
      </c>
      <c r="E22" s="29">
        <v>0.8</v>
      </c>
    </row>
    <row r="23" spans="1:5" x14ac:dyDescent="0.3">
      <c r="A23" s="27" t="s">
        <v>5</v>
      </c>
      <c r="B23" s="27" t="s">
        <v>28</v>
      </c>
      <c r="C23" s="28">
        <v>21635</v>
      </c>
      <c r="D23" s="29">
        <v>18</v>
      </c>
      <c r="E23" s="29">
        <v>0.8</v>
      </c>
    </row>
    <row r="24" spans="1:5" x14ac:dyDescent="0.3">
      <c r="A24" s="27" t="s">
        <v>5</v>
      </c>
      <c r="B24" s="27" t="s">
        <v>29</v>
      </c>
      <c r="C24" s="28">
        <v>25444</v>
      </c>
      <c r="D24" s="29">
        <v>42</v>
      </c>
      <c r="E24" s="29">
        <v>1.6</v>
      </c>
    </row>
    <row r="25" spans="1:5" x14ac:dyDescent="0.3">
      <c r="A25" s="27" t="s">
        <v>5</v>
      </c>
      <c r="B25" s="27" t="s">
        <v>30</v>
      </c>
      <c r="C25" s="28">
        <v>13117</v>
      </c>
      <c r="D25" s="29">
        <v>1</v>
      </c>
      <c r="E25" s="29">
        <v>0</v>
      </c>
    </row>
    <row r="26" spans="1:5" x14ac:dyDescent="0.3">
      <c r="A26" s="27" t="s">
        <v>5</v>
      </c>
      <c r="B26" s="27" t="s">
        <v>41</v>
      </c>
      <c r="C26" s="28">
        <v>8001</v>
      </c>
      <c r="D26" s="29">
        <v>1</v>
      </c>
      <c r="E26" s="29">
        <v>0.1</v>
      </c>
    </row>
    <row r="27" spans="1:5" x14ac:dyDescent="0.3">
      <c r="A27" s="27" t="s">
        <v>5</v>
      </c>
      <c r="B27" s="27" t="s">
        <v>42</v>
      </c>
      <c r="C27" s="28">
        <v>8541</v>
      </c>
      <c r="D27" s="29">
        <v>2</v>
      </c>
      <c r="E27" s="29">
        <v>0.2</v>
      </c>
    </row>
    <row r="28" spans="1:5" x14ac:dyDescent="0.3">
      <c r="A28" s="27" t="s">
        <v>5</v>
      </c>
      <c r="B28" s="27" t="s">
        <v>43</v>
      </c>
      <c r="C28" s="28">
        <v>6466</v>
      </c>
      <c r="D28" s="29">
        <v>1</v>
      </c>
      <c r="E28" s="29">
        <v>0.2</v>
      </c>
    </row>
    <row r="29" spans="1:5" x14ac:dyDescent="0.3">
      <c r="A29" s="27" t="s">
        <v>5</v>
      </c>
      <c r="B29" s="27" t="s">
        <v>45</v>
      </c>
      <c r="C29" s="28">
        <v>11548</v>
      </c>
      <c r="D29" s="29">
        <v>9</v>
      </c>
      <c r="E29" s="29">
        <v>0.8</v>
      </c>
    </row>
    <row r="30" spans="1:5" x14ac:dyDescent="0.3">
      <c r="A30" s="27" t="s">
        <v>5</v>
      </c>
      <c r="B30" s="27" t="s">
        <v>46</v>
      </c>
      <c r="C30" s="28">
        <v>6200</v>
      </c>
      <c r="D30" s="29">
        <v>0</v>
      </c>
      <c r="E30" s="29">
        <v>0</v>
      </c>
    </row>
    <row r="31" spans="1:5" x14ac:dyDescent="0.3">
      <c r="A31" s="27" t="s">
        <v>5</v>
      </c>
      <c r="B31" s="27" t="s">
        <v>47</v>
      </c>
      <c r="C31" s="28">
        <v>4125</v>
      </c>
      <c r="D31" s="29">
        <v>3</v>
      </c>
      <c r="E31" s="29">
        <v>0.6</v>
      </c>
    </row>
    <row r="32" spans="1:5" x14ac:dyDescent="0.3">
      <c r="A32" s="27" t="s">
        <v>5</v>
      </c>
      <c r="B32" s="27" t="s">
        <v>50</v>
      </c>
      <c r="C32" s="28">
        <v>5258</v>
      </c>
      <c r="D32" s="29">
        <v>3</v>
      </c>
      <c r="E32" s="29">
        <v>0.5</v>
      </c>
    </row>
    <row r="33" spans="1:5" x14ac:dyDescent="0.3">
      <c r="A33" s="27" t="s">
        <v>5</v>
      </c>
      <c r="B33" s="27" t="s">
        <v>51</v>
      </c>
      <c r="C33" s="28">
        <v>16286</v>
      </c>
      <c r="D33" s="29">
        <v>9</v>
      </c>
      <c r="E33" s="29">
        <v>0.5</v>
      </c>
    </row>
    <row r="34" spans="1:5" x14ac:dyDescent="0.3">
      <c r="A34" s="27" t="s">
        <v>5</v>
      </c>
      <c r="B34" s="27" t="s">
        <v>52</v>
      </c>
      <c r="C34" s="28">
        <v>11171</v>
      </c>
      <c r="D34" s="29">
        <v>12</v>
      </c>
      <c r="E34" s="29">
        <v>1.1000000000000001</v>
      </c>
    </row>
    <row r="35" spans="1:5" x14ac:dyDescent="0.3">
      <c r="A35" s="27" t="s">
        <v>5</v>
      </c>
      <c r="B35" s="27" t="s">
        <v>55</v>
      </c>
      <c r="C35" s="28">
        <v>10725</v>
      </c>
      <c r="D35" s="29">
        <v>7</v>
      </c>
      <c r="E35" s="29">
        <v>0.6</v>
      </c>
    </row>
    <row r="36" spans="1:5" x14ac:dyDescent="0.3">
      <c r="A36" s="27" t="s">
        <v>5</v>
      </c>
      <c r="B36" s="27" t="s">
        <v>56</v>
      </c>
      <c r="C36" s="28">
        <v>7788</v>
      </c>
      <c r="D36" s="29">
        <v>3</v>
      </c>
      <c r="E36" s="29">
        <v>0.4</v>
      </c>
    </row>
    <row r="37" spans="1:5" x14ac:dyDescent="0.3">
      <c r="A37" s="27" t="s">
        <v>5</v>
      </c>
      <c r="B37" s="27" t="s">
        <v>57</v>
      </c>
      <c r="C37" s="28">
        <v>6479</v>
      </c>
      <c r="D37" s="29">
        <v>0</v>
      </c>
      <c r="E37" s="29">
        <v>0</v>
      </c>
    </row>
    <row r="38" spans="1:5" x14ac:dyDescent="0.3">
      <c r="A38" s="31" t="str">
        <f>CONCATENATE("Total (",RIGHT(Índice!$A$4,2),")")</f>
        <v>Total (RO)</v>
      </c>
      <c r="B38" s="31"/>
      <c r="C38" s="32">
        <f>SUM(C5:C37)</f>
        <v>1381012</v>
      </c>
      <c r="D38" s="32">
        <f>SUM(D5:D37)</f>
        <v>823</v>
      </c>
      <c r="E38" s="33">
        <f>D38/(C38/1000)</f>
        <v>0.59593978908220935</v>
      </c>
    </row>
    <row r="39" spans="1:5" x14ac:dyDescent="0.3">
      <c r="A39" s="34"/>
      <c r="B39" s="34"/>
      <c r="C39" s="35"/>
      <c r="D39" s="35" t="s">
        <v>95</v>
      </c>
      <c r="E39" s="36">
        <f>MIN($E$5:$E$37)</f>
        <v>0</v>
      </c>
    </row>
    <row r="40" spans="1:5" x14ac:dyDescent="0.3">
      <c r="A40" s="34"/>
      <c r="B40" s="34"/>
      <c r="C40" s="35"/>
      <c r="D40" s="35" t="s">
        <v>96</v>
      </c>
      <c r="E40" s="36">
        <f>MAX($E$5:$E$37)</f>
        <v>1.7</v>
      </c>
    </row>
    <row r="41" spans="1:5" x14ac:dyDescent="0.3">
      <c r="A41" s="37" t="s">
        <v>97</v>
      </c>
      <c r="B41" s="37"/>
      <c r="C41" s="38">
        <v>189604074</v>
      </c>
      <c r="D41" s="38">
        <v>259853</v>
      </c>
      <c r="E41" s="39">
        <v>1.3705032519501665</v>
      </c>
    </row>
    <row r="42" spans="1:5" x14ac:dyDescent="0.3">
      <c r="A42" s="37"/>
      <c r="B42" s="37"/>
      <c r="C42" s="38"/>
      <c r="D42" s="38" t="s">
        <v>95</v>
      </c>
      <c r="E42" s="39">
        <v>0</v>
      </c>
    </row>
    <row r="43" spans="1:5" x14ac:dyDescent="0.3">
      <c r="A43" s="40"/>
      <c r="B43" s="40"/>
      <c r="C43" s="41"/>
      <c r="D43" s="41" t="s">
        <v>96</v>
      </c>
      <c r="E43" s="42">
        <v>20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1570-5FBC-4738-AEFA-2DE6B6B21A1A}">
  <sheetPr>
    <tabColor rgb="FFA3CFD1"/>
    <pageSetUpPr fitToPage="1"/>
  </sheetPr>
  <dimension ref="A1:E50"/>
  <sheetViews>
    <sheetView workbookViewId="0">
      <pane ySplit="4" topLeftCell="A5" activePane="bottomLeft" state="frozen"/>
      <selection pane="bottomLeft" activeCell="A51" sqref="A51:XFD3079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132</v>
      </c>
      <c r="E5" s="26">
        <v>6.2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659</v>
      </c>
      <c r="E6" s="29">
        <v>6.8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54</v>
      </c>
      <c r="E7" s="29">
        <v>10</v>
      </c>
    </row>
    <row r="8" spans="1:5" x14ac:dyDescent="0.3">
      <c r="A8" s="27" t="s">
        <v>5</v>
      </c>
      <c r="B8" s="27" t="s">
        <v>9</v>
      </c>
      <c r="C8" s="28">
        <v>86895</v>
      </c>
      <c r="D8" s="28">
        <v>1556</v>
      </c>
      <c r="E8" s="29">
        <v>17.899999999999999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99</v>
      </c>
      <c r="E9" s="29">
        <v>6.3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130</v>
      </c>
      <c r="E10" s="29">
        <v>8.3000000000000007</v>
      </c>
    </row>
    <row r="11" spans="1:5" x14ac:dyDescent="0.3">
      <c r="A11" s="27" t="s">
        <v>5</v>
      </c>
      <c r="B11" s="27" t="s">
        <v>14</v>
      </c>
      <c r="C11" s="28">
        <v>29397</v>
      </c>
      <c r="D11" s="29">
        <v>115</v>
      </c>
      <c r="E11" s="29">
        <v>3.9</v>
      </c>
    </row>
    <row r="12" spans="1:5" x14ac:dyDescent="0.3">
      <c r="A12" s="27" t="s">
        <v>5</v>
      </c>
      <c r="B12" s="27" t="s">
        <v>15</v>
      </c>
      <c r="C12" s="28">
        <v>39386</v>
      </c>
      <c r="D12" s="29">
        <v>246</v>
      </c>
      <c r="E12" s="29">
        <v>6.2</v>
      </c>
    </row>
    <row r="13" spans="1:5" x14ac:dyDescent="0.3">
      <c r="A13" s="27" t="s">
        <v>5</v>
      </c>
      <c r="B13" s="27" t="s">
        <v>16</v>
      </c>
      <c r="C13" s="28">
        <v>50591</v>
      </c>
      <c r="D13" s="29">
        <v>288</v>
      </c>
      <c r="E13" s="29">
        <v>5.7</v>
      </c>
    </row>
    <row r="14" spans="1:5" x14ac:dyDescent="0.3">
      <c r="A14" s="27" t="s">
        <v>5</v>
      </c>
      <c r="B14" s="27" t="s">
        <v>17</v>
      </c>
      <c r="C14" s="28">
        <v>124333</v>
      </c>
      <c r="D14" s="29">
        <v>594</v>
      </c>
      <c r="E14" s="29">
        <v>4.8</v>
      </c>
    </row>
    <row r="15" spans="1:5" x14ac:dyDescent="0.3">
      <c r="A15" s="27" t="s">
        <v>5</v>
      </c>
      <c r="B15" s="27" t="s">
        <v>18</v>
      </c>
      <c r="C15" s="28">
        <v>30707</v>
      </c>
      <c r="D15" s="29">
        <v>232</v>
      </c>
      <c r="E15" s="29">
        <v>7.5</v>
      </c>
    </row>
    <row r="16" spans="1:5" x14ac:dyDescent="0.3">
      <c r="A16" s="27" t="s">
        <v>5</v>
      </c>
      <c r="B16" s="27" t="s">
        <v>19</v>
      </c>
      <c r="C16" s="28">
        <v>15679</v>
      </c>
      <c r="D16" s="29">
        <v>83</v>
      </c>
      <c r="E16" s="29">
        <v>5.3</v>
      </c>
    </row>
    <row r="17" spans="1:5" x14ac:dyDescent="0.3">
      <c r="A17" s="27" t="s">
        <v>5</v>
      </c>
      <c r="B17" s="27" t="s">
        <v>20</v>
      </c>
      <c r="C17" s="28">
        <v>35044</v>
      </c>
      <c r="D17" s="29">
        <v>200</v>
      </c>
      <c r="E17" s="29">
        <v>5.7</v>
      </c>
    </row>
    <row r="18" spans="1:5" x14ac:dyDescent="0.3">
      <c r="A18" s="27" t="s">
        <v>5</v>
      </c>
      <c r="B18" s="27" t="s">
        <v>21</v>
      </c>
      <c r="C18" s="28">
        <v>34998</v>
      </c>
      <c r="D18" s="29">
        <v>260</v>
      </c>
      <c r="E18" s="29">
        <v>7.4</v>
      </c>
    </row>
    <row r="19" spans="1:5" x14ac:dyDescent="0.3">
      <c r="A19" s="27" t="s">
        <v>5</v>
      </c>
      <c r="B19" s="27" t="s">
        <v>22</v>
      </c>
      <c r="C19" s="28">
        <v>460413</v>
      </c>
      <c r="D19" s="28">
        <v>8638</v>
      </c>
      <c r="E19" s="29">
        <v>18.8</v>
      </c>
    </row>
    <row r="20" spans="1:5" x14ac:dyDescent="0.3">
      <c r="A20" s="27" t="s">
        <v>5</v>
      </c>
      <c r="B20" s="27" t="s">
        <v>23</v>
      </c>
      <c r="C20" s="28">
        <v>19327</v>
      </c>
      <c r="D20" s="29">
        <v>91</v>
      </c>
      <c r="E20" s="29">
        <v>4.7</v>
      </c>
    </row>
    <row r="21" spans="1:5" x14ac:dyDescent="0.3">
      <c r="A21" s="27" t="s">
        <v>5</v>
      </c>
      <c r="B21" s="27" t="s">
        <v>24</v>
      </c>
      <c r="C21" s="28">
        <v>3471</v>
      </c>
      <c r="D21" s="29">
        <v>58</v>
      </c>
      <c r="E21" s="29">
        <v>16.8</v>
      </c>
    </row>
    <row r="22" spans="1:5" x14ac:dyDescent="0.3">
      <c r="A22" s="27" t="s">
        <v>5</v>
      </c>
      <c r="B22" s="27" t="s">
        <v>25</v>
      </c>
      <c r="C22" s="28">
        <v>56406</v>
      </c>
      <c r="D22" s="29">
        <v>211</v>
      </c>
      <c r="E22" s="29">
        <v>3.7</v>
      </c>
    </row>
    <row r="23" spans="1:5" x14ac:dyDescent="0.3">
      <c r="A23" s="27" t="s">
        <v>5</v>
      </c>
      <c r="B23" s="27" t="s">
        <v>26</v>
      </c>
      <c r="C23" s="28">
        <v>7419</v>
      </c>
      <c r="D23" s="29">
        <v>56</v>
      </c>
      <c r="E23" s="29">
        <v>7.5</v>
      </c>
    </row>
    <row r="24" spans="1:5" x14ac:dyDescent="0.3">
      <c r="A24" s="27" t="s">
        <v>5</v>
      </c>
      <c r="B24" s="27" t="s">
        <v>27</v>
      </c>
      <c r="C24" s="28">
        <v>95832</v>
      </c>
      <c r="D24" s="29">
        <v>482</v>
      </c>
      <c r="E24" s="29">
        <v>5</v>
      </c>
    </row>
    <row r="25" spans="1:5" x14ac:dyDescent="0.3">
      <c r="A25" s="27" t="s">
        <v>5</v>
      </c>
      <c r="B25" s="27" t="s">
        <v>28</v>
      </c>
      <c r="C25" s="28">
        <v>21635</v>
      </c>
      <c r="D25" s="29">
        <v>85</v>
      </c>
      <c r="E25" s="29">
        <v>3.9</v>
      </c>
    </row>
    <row r="26" spans="1:5" x14ac:dyDescent="0.3">
      <c r="A26" s="27" t="s">
        <v>5</v>
      </c>
      <c r="B26" s="27" t="s">
        <v>29</v>
      </c>
      <c r="C26" s="28">
        <v>25444</v>
      </c>
      <c r="D26" s="29">
        <v>143</v>
      </c>
      <c r="E26" s="29">
        <v>5.6</v>
      </c>
    </row>
    <row r="27" spans="1:5" x14ac:dyDescent="0.3">
      <c r="A27" s="27" t="s">
        <v>5</v>
      </c>
      <c r="B27" s="27" t="s">
        <v>31</v>
      </c>
      <c r="C27" s="28">
        <v>11479</v>
      </c>
      <c r="D27" s="29">
        <v>40</v>
      </c>
      <c r="E27" s="29">
        <v>3.5</v>
      </c>
    </row>
    <row r="28" spans="1:5" x14ac:dyDescent="0.3">
      <c r="A28" s="27" t="s">
        <v>5</v>
      </c>
      <c r="B28" s="27" t="s">
        <v>32</v>
      </c>
      <c r="C28" s="28">
        <v>16320</v>
      </c>
      <c r="D28" s="29">
        <v>72</v>
      </c>
      <c r="E28" s="29">
        <v>4.4000000000000004</v>
      </c>
    </row>
    <row r="29" spans="1:5" x14ac:dyDescent="0.3">
      <c r="A29" s="27" t="s">
        <v>5</v>
      </c>
      <c r="B29" s="27" t="s">
        <v>33</v>
      </c>
      <c r="C29" s="28">
        <v>27992</v>
      </c>
      <c r="D29" s="29">
        <v>214</v>
      </c>
      <c r="E29" s="29">
        <v>7.7</v>
      </c>
    </row>
    <row r="30" spans="1:5" x14ac:dyDescent="0.3">
      <c r="A30" s="27" t="s">
        <v>5</v>
      </c>
      <c r="B30" s="27" t="s">
        <v>34</v>
      </c>
      <c r="C30" s="28">
        <v>7667</v>
      </c>
      <c r="D30" s="29">
        <v>58</v>
      </c>
      <c r="E30" s="29">
        <v>7.6</v>
      </c>
    </row>
    <row r="31" spans="1:5" x14ac:dyDescent="0.3">
      <c r="A31" s="27" t="s">
        <v>5</v>
      </c>
      <c r="B31" s="27" t="s">
        <v>35</v>
      </c>
      <c r="C31" s="28">
        <v>4150</v>
      </c>
      <c r="D31" s="29">
        <v>34</v>
      </c>
      <c r="E31" s="29">
        <v>8.1999999999999993</v>
      </c>
    </row>
    <row r="32" spans="1:5" x14ac:dyDescent="0.3">
      <c r="A32" s="27" t="s">
        <v>5</v>
      </c>
      <c r="B32" s="27" t="s">
        <v>39</v>
      </c>
      <c r="C32" s="28">
        <v>9324</v>
      </c>
      <c r="D32" s="29">
        <v>58</v>
      </c>
      <c r="E32" s="29">
        <v>6.2</v>
      </c>
    </row>
    <row r="33" spans="1:5" x14ac:dyDescent="0.3">
      <c r="A33" s="27" t="s">
        <v>5</v>
      </c>
      <c r="B33" s="27" t="s">
        <v>40</v>
      </c>
      <c r="C33" s="28">
        <v>14863</v>
      </c>
      <c r="D33" s="29">
        <v>77</v>
      </c>
      <c r="E33" s="29">
        <v>5.2</v>
      </c>
    </row>
    <row r="34" spans="1:5" x14ac:dyDescent="0.3">
      <c r="A34" s="27" t="s">
        <v>5</v>
      </c>
      <c r="B34" s="27" t="s">
        <v>42</v>
      </c>
      <c r="C34" s="28">
        <v>8541</v>
      </c>
      <c r="D34" s="29">
        <v>52</v>
      </c>
      <c r="E34" s="29">
        <v>6.1</v>
      </c>
    </row>
    <row r="35" spans="1:5" x14ac:dyDescent="0.3">
      <c r="A35" s="27" t="s">
        <v>5</v>
      </c>
      <c r="B35" s="27" t="s">
        <v>43</v>
      </c>
      <c r="C35" s="28">
        <v>6466</v>
      </c>
      <c r="D35" s="29">
        <v>46</v>
      </c>
      <c r="E35" s="29">
        <v>7.1</v>
      </c>
    </row>
    <row r="36" spans="1:5" x14ac:dyDescent="0.3">
      <c r="A36" s="27" t="s">
        <v>5</v>
      </c>
      <c r="B36" s="27" t="s">
        <v>45</v>
      </c>
      <c r="C36" s="28">
        <v>11548</v>
      </c>
      <c r="D36" s="29">
        <v>82</v>
      </c>
      <c r="E36" s="29">
        <v>7.1</v>
      </c>
    </row>
    <row r="37" spans="1:5" x14ac:dyDescent="0.3">
      <c r="A37" s="27" t="s">
        <v>5</v>
      </c>
      <c r="B37" s="27" t="s">
        <v>46</v>
      </c>
      <c r="C37" s="28">
        <v>6200</v>
      </c>
      <c r="D37" s="29">
        <v>43</v>
      </c>
      <c r="E37" s="29">
        <v>6.9</v>
      </c>
    </row>
    <row r="38" spans="1:5" x14ac:dyDescent="0.3">
      <c r="A38" s="27" t="s">
        <v>5</v>
      </c>
      <c r="B38" s="27" t="s">
        <v>48</v>
      </c>
      <c r="C38" s="28">
        <v>2156</v>
      </c>
      <c r="D38" s="29">
        <v>35</v>
      </c>
      <c r="E38" s="29">
        <v>16.100000000000001</v>
      </c>
    </row>
    <row r="39" spans="1:5" x14ac:dyDescent="0.3">
      <c r="A39" s="27" t="s">
        <v>5</v>
      </c>
      <c r="B39" s="27" t="s">
        <v>50</v>
      </c>
      <c r="C39" s="28">
        <v>5258</v>
      </c>
      <c r="D39" s="29">
        <v>36</v>
      </c>
      <c r="E39" s="29">
        <v>6.8</v>
      </c>
    </row>
    <row r="40" spans="1:5" x14ac:dyDescent="0.3">
      <c r="A40" s="27" t="s">
        <v>5</v>
      </c>
      <c r="B40" s="27" t="s">
        <v>51</v>
      </c>
      <c r="C40" s="28">
        <v>16286</v>
      </c>
      <c r="D40" s="29">
        <v>207</v>
      </c>
      <c r="E40" s="29">
        <v>12.7</v>
      </c>
    </row>
    <row r="41" spans="1:5" x14ac:dyDescent="0.3">
      <c r="A41" s="27" t="s">
        <v>5</v>
      </c>
      <c r="B41" s="27" t="s">
        <v>52</v>
      </c>
      <c r="C41" s="28">
        <v>11171</v>
      </c>
      <c r="D41" s="29">
        <v>67</v>
      </c>
      <c r="E41" s="29">
        <v>6</v>
      </c>
    </row>
    <row r="42" spans="1:5" x14ac:dyDescent="0.3">
      <c r="A42" s="27" t="s">
        <v>5</v>
      </c>
      <c r="B42" s="27" t="s">
        <v>54</v>
      </c>
      <c r="C42" s="28">
        <v>8113</v>
      </c>
      <c r="D42" s="29">
        <v>64</v>
      </c>
      <c r="E42" s="29">
        <v>7.8</v>
      </c>
    </row>
    <row r="43" spans="1:5" x14ac:dyDescent="0.3">
      <c r="A43" s="27" t="s">
        <v>5</v>
      </c>
      <c r="B43" s="27" t="s">
        <v>55</v>
      </c>
      <c r="C43" s="28">
        <v>10725</v>
      </c>
      <c r="D43" s="29">
        <v>43</v>
      </c>
      <c r="E43" s="29">
        <v>4</v>
      </c>
    </row>
    <row r="44" spans="1:5" x14ac:dyDescent="0.3">
      <c r="A44" s="27" t="s">
        <v>5</v>
      </c>
      <c r="B44" s="27" t="s">
        <v>56</v>
      </c>
      <c r="C44" s="28">
        <v>7788</v>
      </c>
      <c r="D44" s="29">
        <v>51</v>
      </c>
      <c r="E44" s="29">
        <v>6.6</v>
      </c>
    </row>
    <row r="45" spans="1:5" x14ac:dyDescent="0.3">
      <c r="A45" s="31" t="str">
        <f>CONCATENATE("Total (",RIGHT(Índice!$A$4,2),")")</f>
        <v>Total (RO)</v>
      </c>
      <c r="B45" s="31"/>
      <c r="C45" s="32">
        <f>SUM(C5:C44)</f>
        <v>1478268</v>
      </c>
      <c r="D45" s="32">
        <f>SUM(D5:D44)</f>
        <v>15691</v>
      </c>
      <c r="E45" s="33">
        <f>D45/(C45/1000)</f>
        <v>10.614448800894019</v>
      </c>
    </row>
    <row r="46" spans="1:5" x14ac:dyDescent="0.3">
      <c r="A46" s="34"/>
      <c r="B46" s="34"/>
      <c r="C46" s="35"/>
      <c r="D46" s="35" t="s">
        <v>95</v>
      </c>
      <c r="E46" s="36">
        <f>MIN($E$5:$E$44)</f>
        <v>3.5</v>
      </c>
    </row>
    <row r="47" spans="1:5" x14ac:dyDescent="0.3">
      <c r="A47" s="34"/>
      <c r="B47" s="34"/>
      <c r="C47" s="35"/>
      <c r="D47" s="35" t="s">
        <v>96</v>
      </c>
      <c r="E47" s="36">
        <f>MAX($E$5:$E$44)</f>
        <v>18.8</v>
      </c>
    </row>
    <row r="48" spans="1:5" x14ac:dyDescent="0.3">
      <c r="A48" s="37" t="s">
        <v>97</v>
      </c>
      <c r="B48" s="37"/>
      <c r="C48" s="38">
        <v>183235815</v>
      </c>
      <c r="D48" s="38">
        <v>1451495</v>
      </c>
      <c r="E48" s="39">
        <v>7.9214590226261166</v>
      </c>
    </row>
    <row r="49" spans="1:5" x14ac:dyDescent="0.3">
      <c r="A49" s="37"/>
      <c r="B49" s="37"/>
      <c r="C49" s="38"/>
      <c r="D49" s="38" t="s">
        <v>95</v>
      </c>
      <c r="E49" s="39">
        <v>0</v>
      </c>
    </row>
    <row r="50" spans="1:5" x14ac:dyDescent="0.3">
      <c r="A50" s="40"/>
      <c r="B50" s="40"/>
      <c r="C50" s="41"/>
      <c r="D50" s="41" t="s">
        <v>96</v>
      </c>
      <c r="E50" s="42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06DE0-37B1-4B16-A753-30E04DEACB3B}">
  <sheetPr>
    <tabColor rgb="FF70B5B8"/>
    <pageSetUpPr fitToPage="1"/>
  </sheetPr>
  <dimension ref="A1:E17"/>
  <sheetViews>
    <sheetView zoomScaleNormal="100" workbookViewId="0">
      <pane ySplit="4" topLeftCell="A5" activePane="bottomLeft" state="frozen"/>
      <selection pane="bottomLeft" activeCell="A18" sqref="A18:XFD459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59</v>
      </c>
      <c r="C5" s="25">
        <v>205884</v>
      </c>
      <c r="D5" s="25">
        <v>1429</v>
      </c>
      <c r="E5" s="26">
        <v>6.9</v>
      </c>
    </row>
    <row r="6" spans="1:5" x14ac:dyDescent="0.3">
      <c r="A6" s="27" t="s">
        <v>5</v>
      </c>
      <c r="B6" s="27" t="s">
        <v>60</v>
      </c>
      <c r="C6" s="28">
        <v>163014</v>
      </c>
      <c r="D6" s="28">
        <v>2013</v>
      </c>
      <c r="E6" s="29">
        <v>12.3</v>
      </c>
    </row>
    <row r="7" spans="1:5" x14ac:dyDescent="0.3">
      <c r="A7" s="27" t="s">
        <v>5</v>
      </c>
      <c r="B7" s="27" t="s">
        <v>61</v>
      </c>
      <c r="C7" s="28">
        <v>283756</v>
      </c>
      <c r="D7" s="28">
        <v>1459</v>
      </c>
      <c r="E7" s="29">
        <v>5.0999999999999996</v>
      </c>
    </row>
    <row r="8" spans="1:5" x14ac:dyDescent="0.3">
      <c r="A8" s="27" t="s">
        <v>5</v>
      </c>
      <c r="B8" s="27" t="s">
        <v>62</v>
      </c>
      <c r="C8" s="28">
        <v>533784</v>
      </c>
      <c r="D8" s="28">
        <v>9079</v>
      </c>
      <c r="E8" s="29">
        <v>17</v>
      </c>
    </row>
    <row r="9" spans="1:5" x14ac:dyDescent="0.3">
      <c r="A9" s="27" t="s">
        <v>5</v>
      </c>
      <c r="B9" s="27" t="s">
        <v>63</v>
      </c>
      <c r="C9" s="28">
        <v>120145</v>
      </c>
      <c r="D9" s="29">
        <v>580</v>
      </c>
      <c r="E9" s="29">
        <v>4.8</v>
      </c>
    </row>
    <row r="10" spans="1:5" x14ac:dyDescent="0.3">
      <c r="A10" s="27" t="s">
        <v>5</v>
      </c>
      <c r="B10" s="27" t="s">
        <v>64</v>
      </c>
      <c r="C10" s="28">
        <v>144228</v>
      </c>
      <c r="D10" s="29">
        <v>858</v>
      </c>
      <c r="E10" s="29">
        <v>5.9</v>
      </c>
    </row>
    <row r="11" spans="1:5" x14ac:dyDescent="0.3">
      <c r="A11" s="27" t="s">
        <v>5</v>
      </c>
      <c r="B11" s="27" t="s">
        <v>65</v>
      </c>
      <c r="C11" s="28">
        <v>27457</v>
      </c>
      <c r="D11" s="29">
        <v>274</v>
      </c>
      <c r="E11" s="29">
        <v>10</v>
      </c>
    </row>
    <row r="12" spans="1:5" x14ac:dyDescent="0.3">
      <c r="A12" s="31" t="str">
        <f>CONCATENATE("Total (",RIGHT(Índice!$A$4,2),")")</f>
        <v>Total (RO)</v>
      </c>
      <c r="B12" s="31"/>
      <c r="C12" s="32">
        <f>SUM(C5:C11)</f>
        <v>1478268</v>
      </c>
      <c r="D12" s="32">
        <f>SUM(D5:D11)</f>
        <v>15692</v>
      </c>
      <c r="E12" s="33">
        <f>D12/(C12/1000)</f>
        <v>10.615125268219295</v>
      </c>
    </row>
    <row r="13" spans="1:5" x14ac:dyDescent="0.3">
      <c r="A13" s="34"/>
      <c r="B13" s="34"/>
      <c r="C13" s="35"/>
      <c r="D13" s="35" t="s">
        <v>95</v>
      </c>
      <c r="E13" s="36">
        <f>MIN($E$5:$E$11)</f>
        <v>4.8</v>
      </c>
    </row>
    <row r="14" spans="1:5" x14ac:dyDescent="0.3">
      <c r="A14" s="34"/>
      <c r="B14" s="34"/>
      <c r="C14" s="35"/>
      <c r="D14" s="35" t="s">
        <v>96</v>
      </c>
      <c r="E14" s="36">
        <f>MAX($E$5:$E$11)</f>
        <v>17</v>
      </c>
    </row>
    <row r="15" spans="1:5" x14ac:dyDescent="0.3">
      <c r="A15" s="37" t="s">
        <v>97</v>
      </c>
      <c r="B15" s="37"/>
      <c r="C15" s="38">
        <v>183235815</v>
      </c>
      <c r="D15" s="38">
        <v>1451472</v>
      </c>
      <c r="E15" s="39">
        <v>7.9213335013135939</v>
      </c>
    </row>
    <row r="16" spans="1:5" x14ac:dyDescent="0.3">
      <c r="A16" s="37"/>
      <c r="B16" s="37"/>
      <c r="C16" s="38"/>
      <c r="D16" s="38" t="s">
        <v>95</v>
      </c>
      <c r="E16" s="39">
        <v>1.3</v>
      </c>
    </row>
    <row r="17" spans="1:5" x14ac:dyDescent="0.3">
      <c r="A17" s="40"/>
      <c r="B17" s="40"/>
      <c r="C17" s="41"/>
      <c r="D17" s="41" t="s">
        <v>96</v>
      </c>
      <c r="E17" s="42">
        <v>27.2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3BA6-6DF0-4037-91BD-8BB95723ED93}">
  <sheetPr>
    <tabColor rgb="FFA3CFD1"/>
    <pageSetUpPr fitToPage="1"/>
  </sheetPr>
  <dimension ref="A1:E20"/>
  <sheetViews>
    <sheetView workbookViewId="0">
      <pane ySplit="4" topLeftCell="A5" activePane="bottomLeft" state="frozen"/>
      <selection pane="bottomLeft" activeCell="A21" sqref="A21:XFD2627"/>
    </sheetView>
  </sheetViews>
  <sheetFormatPr defaultColWidth="0" defaultRowHeight="16.5" zeroHeight="1" x14ac:dyDescent="0.3"/>
  <cols>
    <col min="1" max="1" width="20.85546875" style="19" bestFit="1" customWidth="1"/>
    <col min="2" max="2" width="41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96833</v>
      </c>
      <c r="D5" s="26">
        <v>218</v>
      </c>
      <c r="E5" s="26">
        <v>2.2999999999999998</v>
      </c>
    </row>
    <row r="6" spans="1:5" x14ac:dyDescent="0.3">
      <c r="A6" s="27" t="s">
        <v>5</v>
      </c>
      <c r="B6" s="27" t="s">
        <v>9</v>
      </c>
      <c r="C6" s="28">
        <v>86895</v>
      </c>
      <c r="D6" s="29">
        <v>663</v>
      </c>
      <c r="E6" s="29">
        <v>7.6</v>
      </c>
    </row>
    <row r="7" spans="1:5" x14ac:dyDescent="0.3">
      <c r="A7" s="27" t="s">
        <v>5</v>
      </c>
      <c r="B7" s="27" t="s">
        <v>17</v>
      </c>
      <c r="C7" s="28">
        <v>124333</v>
      </c>
      <c r="D7" s="29">
        <v>55</v>
      </c>
      <c r="E7" s="29">
        <v>0.4</v>
      </c>
    </row>
    <row r="8" spans="1:5" x14ac:dyDescent="0.3">
      <c r="A8" s="27" t="s">
        <v>5</v>
      </c>
      <c r="B8" s="27" t="s">
        <v>18</v>
      </c>
      <c r="C8" s="28">
        <v>30707</v>
      </c>
      <c r="D8" s="29">
        <v>28</v>
      </c>
      <c r="E8" s="29">
        <v>0.9</v>
      </c>
    </row>
    <row r="9" spans="1:5" x14ac:dyDescent="0.3">
      <c r="A9" s="27" t="s">
        <v>5</v>
      </c>
      <c r="B9" s="27" t="s">
        <v>22</v>
      </c>
      <c r="C9" s="28">
        <v>460413</v>
      </c>
      <c r="D9" s="29">
        <v>855</v>
      </c>
      <c r="E9" s="29">
        <v>1.9</v>
      </c>
    </row>
    <row r="10" spans="1:5" x14ac:dyDescent="0.3">
      <c r="A10" s="27" t="s">
        <v>5</v>
      </c>
      <c r="B10" s="27" t="s">
        <v>25</v>
      </c>
      <c r="C10" s="28">
        <v>56406</v>
      </c>
      <c r="D10" s="29">
        <v>65</v>
      </c>
      <c r="E10" s="29">
        <v>1.2</v>
      </c>
    </row>
    <row r="11" spans="1:5" x14ac:dyDescent="0.3">
      <c r="A11" s="27" t="s">
        <v>5</v>
      </c>
      <c r="B11" s="27" t="s">
        <v>27</v>
      </c>
      <c r="C11" s="28">
        <v>95832</v>
      </c>
      <c r="D11" s="29">
        <v>111</v>
      </c>
      <c r="E11" s="29">
        <v>1.2</v>
      </c>
    </row>
    <row r="12" spans="1:5" x14ac:dyDescent="0.3">
      <c r="A12" s="27" t="s">
        <v>5</v>
      </c>
      <c r="B12" s="27" t="s">
        <v>33</v>
      </c>
      <c r="C12" s="28">
        <v>27992</v>
      </c>
      <c r="D12" s="29">
        <v>16</v>
      </c>
      <c r="E12" s="29">
        <v>0.6</v>
      </c>
    </row>
    <row r="13" spans="1:5" x14ac:dyDescent="0.3">
      <c r="A13" s="27" t="s">
        <v>5</v>
      </c>
      <c r="B13" s="27" t="s">
        <v>36</v>
      </c>
      <c r="C13" s="28">
        <v>8844</v>
      </c>
      <c r="D13" s="29">
        <v>21</v>
      </c>
      <c r="E13" s="29">
        <v>2.4</v>
      </c>
    </row>
    <row r="14" spans="1:5" x14ac:dyDescent="0.3">
      <c r="A14" s="27" t="s">
        <v>5</v>
      </c>
      <c r="B14" s="27" t="s">
        <v>40</v>
      </c>
      <c r="C14" s="28">
        <v>14863</v>
      </c>
      <c r="D14" s="29">
        <v>17</v>
      </c>
      <c r="E14" s="29">
        <v>1.1000000000000001</v>
      </c>
    </row>
    <row r="15" spans="1:5" x14ac:dyDescent="0.3">
      <c r="A15" s="31" t="str">
        <f>CONCATENATE("Total (",RIGHT(Índice!$A$4,2),")")</f>
        <v>Total (RO)</v>
      </c>
      <c r="B15" s="31"/>
      <c r="C15" s="32">
        <f>SUM(C5:C14)</f>
        <v>1003118</v>
      </c>
      <c r="D15" s="32">
        <f>SUM(D5:D14)</f>
        <v>2049</v>
      </c>
      <c r="E15" s="33">
        <f>D15/(C15/1000)</f>
        <v>2.0426310763040836</v>
      </c>
    </row>
    <row r="16" spans="1:5" x14ac:dyDescent="0.3">
      <c r="A16" s="34"/>
      <c r="B16" s="34"/>
      <c r="C16" s="35"/>
      <c r="D16" s="35" t="s">
        <v>95</v>
      </c>
      <c r="E16" s="36">
        <f>MIN($E$5:$E$14)</f>
        <v>0.4</v>
      </c>
    </row>
    <row r="17" spans="1:5" x14ac:dyDescent="0.3">
      <c r="A17" s="34"/>
      <c r="B17" s="34"/>
      <c r="C17" s="35"/>
      <c r="D17" s="35" t="s">
        <v>96</v>
      </c>
      <c r="E17" s="36">
        <f>MAX($E$5:$E$14)</f>
        <v>7.6</v>
      </c>
    </row>
    <row r="18" spans="1:5" x14ac:dyDescent="0.3">
      <c r="A18" s="37" t="s">
        <v>97</v>
      </c>
      <c r="B18" s="37"/>
      <c r="C18" s="38">
        <v>174851838</v>
      </c>
      <c r="D18" s="38">
        <v>221599</v>
      </c>
      <c r="E18" s="39">
        <v>1.2673529917369242</v>
      </c>
    </row>
    <row r="19" spans="1:5" x14ac:dyDescent="0.3">
      <c r="A19" s="37"/>
      <c r="B19" s="37"/>
      <c r="C19" s="38"/>
      <c r="D19" s="38" t="s">
        <v>95</v>
      </c>
      <c r="E19" s="39">
        <v>0</v>
      </c>
    </row>
    <row r="20" spans="1:5" x14ac:dyDescent="0.3">
      <c r="A20" s="40"/>
      <c r="B20" s="40"/>
      <c r="C20" s="41"/>
      <c r="D20" s="41" t="s">
        <v>96</v>
      </c>
      <c r="E20" s="42">
        <v>13.7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40F8D-16BC-4C28-9945-4B8E1A8BB2A3}">
  <sheetPr>
    <tabColor rgb="FF70B5B8"/>
    <pageSetUpPr fitToPage="1"/>
  </sheetPr>
  <dimension ref="A1:E16"/>
  <sheetViews>
    <sheetView workbookViewId="0">
      <pane ySplit="4" topLeftCell="A5" activePane="bottomLeft" state="frozen"/>
      <selection pane="bottomLeft" activeCell="A17" sqref="A17:XFD445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59</v>
      </c>
      <c r="C5" s="25">
        <v>179239</v>
      </c>
      <c r="D5" s="26">
        <v>300</v>
      </c>
      <c r="E5" s="26">
        <v>1.7</v>
      </c>
    </row>
    <row r="6" spans="1:5" x14ac:dyDescent="0.3">
      <c r="A6" s="27" t="s">
        <v>5</v>
      </c>
      <c r="B6" s="27" t="s">
        <v>60</v>
      </c>
      <c r="C6" s="28">
        <v>86895</v>
      </c>
      <c r="D6" s="29">
        <v>663</v>
      </c>
      <c r="E6" s="29">
        <v>7.6</v>
      </c>
    </row>
    <row r="7" spans="1:5" x14ac:dyDescent="0.3">
      <c r="A7" s="27" t="s">
        <v>5</v>
      </c>
      <c r="B7" s="27" t="s">
        <v>61</v>
      </c>
      <c r="C7" s="28">
        <v>124333</v>
      </c>
      <c r="D7" s="29">
        <v>55</v>
      </c>
      <c r="E7" s="29">
        <v>0.4</v>
      </c>
    </row>
    <row r="8" spans="1:5" x14ac:dyDescent="0.3">
      <c r="A8" s="27" t="s">
        <v>5</v>
      </c>
      <c r="B8" s="27" t="s">
        <v>62</v>
      </c>
      <c r="C8" s="28">
        <v>460413</v>
      </c>
      <c r="D8" s="29">
        <v>855</v>
      </c>
      <c r="E8" s="29">
        <v>1.9</v>
      </c>
    </row>
    <row r="9" spans="1:5" x14ac:dyDescent="0.3">
      <c r="A9" s="27" t="s">
        <v>5</v>
      </c>
      <c r="B9" s="27" t="s">
        <v>63</v>
      </c>
      <c r="C9" s="28">
        <v>56406</v>
      </c>
      <c r="D9" s="29">
        <v>65</v>
      </c>
      <c r="E9" s="29">
        <v>1.2</v>
      </c>
    </row>
    <row r="10" spans="1:5" x14ac:dyDescent="0.3">
      <c r="A10" s="27" t="s">
        <v>5</v>
      </c>
      <c r="B10" s="27" t="s">
        <v>64</v>
      </c>
      <c r="C10" s="28">
        <v>95832</v>
      </c>
      <c r="D10" s="29">
        <v>111</v>
      </c>
      <c r="E10" s="29">
        <v>1.2</v>
      </c>
    </row>
    <row r="11" spans="1:5" x14ac:dyDescent="0.3">
      <c r="A11" s="31" t="str">
        <f>CONCATENATE("Total (",RIGHT(Índice!$A$4,2),")")</f>
        <v>Total (RO)</v>
      </c>
      <c r="B11" s="31"/>
      <c r="C11" s="32">
        <f>SUM(C5:C10)</f>
        <v>1003118</v>
      </c>
      <c r="D11" s="32">
        <f>SUM(D5:D10)</f>
        <v>2049</v>
      </c>
      <c r="E11" s="33">
        <f>D11/(C11/1000)</f>
        <v>2.0426310763040836</v>
      </c>
    </row>
    <row r="12" spans="1:5" x14ac:dyDescent="0.3">
      <c r="A12" s="34"/>
      <c r="B12" s="34"/>
      <c r="C12" s="35"/>
      <c r="D12" s="35" t="s">
        <v>95</v>
      </c>
      <c r="E12" s="36">
        <f>MIN($E$5:$E$10)</f>
        <v>0.4</v>
      </c>
    </row>
    <row r="13" spans="1:5" x14ac:dyDescent="0.3">
      <c r="A13" s="34"/>
      <c r="B13" s="34"/>
      <c r="C13" s="35"/>
      <c r="D13" s="35" t="s">
        <v>96</v>
      </c>
      <c r="E13" s="36">
        <f>MAX($E$5:$E$10)</f>
        <v>7.6</v>
      </c>
    </row>
    <row r="14" spans="1:5" x14ac:dyDescent="0.3">
      <c r="A14" s="37" t="s">
        <v>97</v>
      </c>
      <c r="B14" s="37"/>
      <c r="C14" s="38">
        <v>174851838</v>
      </c>
      <c r="D14" s="38">
        <v>221499</v>
      </c>
      <c r="E14" s="39">
        <v>1.2667810789612632</v>
      </c>
    </row>
    <row r="15" spans="1:5" x14ac:dyDescent="0.3">
      <c r="A15" s="37"/>
      <c r="B15" s="37"/>
      <c r="C15" s="38"/>
      <c r="D15" s="38" t="s">
        <v>95</v>
      </c>
      <c r="E15" s="39">
        <v>0</v>
      </c>
    </row>
    <row r="16" spans="1:5" x14ac:dyDescent="0.3">
      <c r="A16" s="40"/>
      <c r="B16" s="40"/>
      <c r="C16" s="41"/>
      <c r="D16" s="41" t="s">
        <v>96</v>
      </c>
      <c r="E16" s="42">
        <v>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511C-2B5C-4F64-B66A-82B28C75DFC0}">
  <sheetPr>
    <tabColor rgb="FFA3CFD1"/>
    <pageSetUpPr fitToPage="1"/>
  </sheetPr>
  <dimension ref="A1:E34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7</v>
      </c>
      <c r="C5" s="25">
        <v>96833</v>
      </c>
      <c r="D5" s="26">
        <v>136</v>
      </c>
      <c r="E5" s="26">
        <v>1.4</v>
      </c>
    </row>
    <row r="6" spans="1:5" x14ac:dyDescent="0.3">
      <c r="A6" s="27" t="s">
        <v>5</v>
      </c>
      <c r="B6" s="27" t="s">
        <v>9</v>
      </c>
      <c r="C6" s="28">
        <v>86895</v>
      </c>
      <c r="D6" s="29">
        <v>172</v>
      </c>
      <c r="E6" s="29">
        <v>2</v>
      </c>
    </row>
    <row r="7" spans="1:5" x14ac:dyDescent="0.3">
      <c r="A7" s="27" t="s">
        <v>5</v>
      </c>
      <c r="B7" s="27" t="s">
        <v>10</v>
      </c>
      <c r="C7" s="28">
        <v>15890</v>
      </c>
      <c r="D7" s="29">
        <v>10</v>
      </c>
      <c r="E7" s="29">
        <v>0.6</v>
      </c>
    </row>
    <row r="8" spans="1:5" x14ac:dyDescent="0.3">
      <c r="A8" s="27" t="s">
        <v>5</v>
      </c>
      <c r="B8" s="27" t="s">
        <v>11</v>
      </c>
      <c r="C8" s="28">
        <v>15663</v>
      </c>
      <c r="D8" s="29">
        <v>9</v>
      </c>
      <c r="E8" s="29">
        <v>0.6</v>
      </c>
    </row>
    <row r="9" spans="1:5" x14ac:dyDescent="0.3">
      <c r="A9" s="27" t="s">
        <v>5</v>
      </c>
      <c r="B9" s="27" t="s">
        <v>14</v>
      </c>
      <c r="C9" s="28">
        <v>29397</v>
      </c>
      <c r="D9" s="29">
        <v>17</v>
      </c>
      <c r="E9" s="29">
        <v>0.6</v>
      </c>
    </row>
    <row r="10" spans="1:5" x14ac:dyDescent="0.3">
      <c r="A10" s="27" t="s">
        <v>5</v>
      </c>
      <c r="B10" s="27" t="s">
        <v>15</v>
      </c>
      <c r="C10" s="28">
        <v>39386</v>
      </c>
      <c r="D10" s="29">
        <v>3</v>
      </c>
      <c r="E10" s="29">
        <v>0.1</v>
      </c>
    </row>
    <row r="11" spans="1:5" x14ac:dyDescent="0.3">
      <c r="A11" s="27" t="s">
        <v>5</v>
      </c>
      <c r="B11" s="27" t="s">
        <v>16</v>
      </c>
      <c r="C11" s="28">
        <v>50591</v>
      </c>
      <c r="D11" s="29">
        <v>54</v>
      </c>
      <c r="E11" s="29">
        <v>1.1000000000000001</v>
      </c>
    </row>
    <row r="12" spans="1:5" x14ac:dyDescent="0.3">
      <c r="A12" s="27" t="s">
        <v>5</v>
      </c>
      <c r="B12" s="27" t="s">
        <v>17</v>
      </c>
      <c r="C12" s="28">
        <v>124333</v>
      </c>
      <c r="D12" s="29">
        <v>238</v>
      </c>
      <c r="E12" s="29">
        <v>1.9</v>
      </c>
    </row>
    <row r="13" spans="1:5" x14ac:dyDescent="0.3">
      <c r="A13" s="27" t="s">
        <v>5</v>
      </c>
      <c r="B13" s="27" t="s">
        <v>18</v>
      </c>
      <c r="C13" s="28">
        <v>30707</v>
      </c>
      <c r="D13" s="29">
        <v>17</v>
      </c>
      <c r="E13" s="29">
        <v>0.5</v>
      </c>
    </row>
    <row r="14" spans="1:5" x14ac:dyDescent="0.3">
      <c r="A14" s="27" t="s">
        <v>5</v>
      </c>
      <c r="B14" s="27" t="s">
        <v>20</v>
      </c>
      <c r="C14" s="28">
        <v>35044</v>
      </c>
      <c r="D14" s="29">
        <v>23</v>
      </c>
      <c r="E14" s="29">
        <v>0.7</v>
      </c>
    </row>
    <row r="15" spans="1:5" x14ac:dyDescent="0.3">
      <c r="A15" s="27" t="s">
        <v>5</v>
      </c>
      <c r="B15" s="27" t="s">
        <v>21</v>
      </c>
      <c r="C15" s="28">
        <v>34998</v>
      </c>
      <c r="D15" s="29">
        <v>34</v>
      </c>
      <c r="E15" s="29">
        <v>1</v>
      </c>
    </row>
    <row r="16" spans="1:5" x14ac:dyDescent="0.3">
      <c r="A16" s="27" t="s">
        <v>5</v>
      </c>
      <c r="B16" s="27" t="s">
        <v>22</v>
      </c>
      <c r="C16" s="28">
        <v>460413</v>
      </c>
      <c r="D16" s="29">
        <v>838</v>
      </c>
      <c r="E16" s="29">
        <v>1.8</v>
      </c>
    </row>
    <row r="17" spans="1:5" x14ac:dyDescent="0.3">
      <c r="A17" s="27" t="s">
        <v>5</v>
      </c>
      <c r="B17" s="27" t="s">
        <v>23</v>
      </c>
      <c r="C17" s="28">
        <v>19327</v>
      </c>
      <c r="D17" s="29">
        <v>1</v>
      </c>
      <c r="E17" s="29">
        <v>0.1</v>
      </c>
    </row>
    <row r="18" spans="1:5" x14ac:dyDescent="0.3">
      <c r="A18" s="27" t="s">
        <v>5</v>
      </c>
      <c r="B18" s="27" t="s">
        <v>25</v>
      </c>
      <c r="C18" s="28">
        <v>56406</v>
      </c>
      <c r="D18" s="29">
        <v>70</v>
      </c>
      <c r="E18" s="29">
        <v>1.2</v>
      </c>
    </row>
    <row r="19" spans="1:5" x14ac:dyDescent="0.3">
      <c r="A19" s="27" t="s">
        <v>5</v>
      </c>
      <c r="B19" s="27" t="s">
        <v>27</v>
      </c>
      <c r="C19" s="28">
        <v>95832</v>
      </c>
      <c r="D19" s="29">
        <v>252</v>
      </c>
      <c r="E19" s="29">
        <v>2.6</v>
      </c>
    </row>
    <row r="20" spans="1:5" x14ac:dyDescent="0.3">
      <c r="A20" s="27" t="s">
        <v>5</v>
      </c>
      <c r="B20" s="27" t="s">
        <v>28</v>
      </c>
      <c r="C20" s="28">
        <v>21635</v>
      </c>
      <c r="D20" s="29">
        <v>1</v>
      </c>
      <c r="E20" s="29">
        <v>0.1</v>
      </c>
    </row>
    <row r="21" spans="1:5" x14ac:dyDescent="0.3">
      <c r="A21" s="27" t="s">
        <v>5</v>
      </c>
      <c r="B21" s="27" t="s">
        <v>29</v>
      </c>
      <c r="C21" s="28">
        <v>25444</v>
      </c>
      <c r="D21" s="29">
        <v>3</v>
      </c>
      <c r="E21" s="29">
        <v>0.1</v>
      </c>
    </row>
    <row r="22" spans="1:5" x14ac:dyDescent="0.3">
      <c r="A22" s="27" t="s">
        <v>5</v>
      </c>
      <c r="B22" s="27" t="s">
        <v>30</v>
      </c>
      <c r="C22" s="28">
        <v>13117</v>
      </c>
      <c r="D22" s="29">
        <v>7</v>
      </c>
      <c r="E22" s="29">
        <v>0.6</v>
      </c>
    </row>
    <row r="23" spans="1:5" x14ac:dyDescent="0.3">
      <c r="A23" s="27" t="s">
        <v>5</v>
      </c>
      <c r="B23" s="27" t="s">
        <v>33</v>
      </c>
      <c r="C23" s="28">
        <v>27992</v>
      </c>
      <c r="D23" s="29">
        <v>7</v>
      </c>
      <c r="E23" s="29">
        <v>0.3</v>
      </c>
    </row>
    <row r="24" spans="1:5" x14ac:dyDescent="0.3">
      <c r="A24" s="27" t="s">
        <v>5</v>
      </c>
      <c r="B24" s="27" t="s">
        <v>39</v>
      </c>
      <c r="C24" s="28">
        <v>9324</v>
      </c>
      <c r="D24" s="29">
        <v>2</v>
      </c>
      <c r="E24" s="29">
        <v>0.2</v>
      </c>
    </row>
    <row r="25" spans="1:5" x14ac:dyDescent="0.3">
      <c r="A25" s="27" t="s">
        <v>5</v>
      </c>
      <c r="B25" s="27" t="s">
        <v>42</v>
      </c>
      <c r="C25" s="28">
        <v>8541</v>
      </c>
      <c r="D25" s="29">
        <v>2</v>
      </c>
      <c r="E25" s="29">
        <v>0.2</v>
      </c>
    </row>
    <row r="26" spans="1:5" x14ac:dyDescent="0.3">
      <c r="A26" s="27" t="s">
        <v>5</v>
      </c>
      <c r="B26" s="27" t="s">
        <v>45</v>
      </c>
      <c r="C26" s="28">
        <v>11548</v>
      </c>
      <c r="D26" s="29">
        <v>9</v>
      </c>
      <c r="E26" s="29">
        <v>0.8</v>
      </c>
    </row>
    <row r="27" spans="1:5" x14ac:dyDescent="0.3">
      <c r="A27" s="27" t="s">
        <v>5</v>
      </c>
      <c r="B27" s="27" t="s">
        <v>48</v>
      </c>
      <c r="C27" s="28">
        <v>2156</v>
      </c>
      <c r="D27" s="29">
        <v>2</v>
      </c>
      <c r="E27" s="29">
        <v>0.7</v>
      </c>
    </row>
    <row r="28" spans="1:5" x14ac:dyDescent="0.3">
      <c r="A28" s="27" t="s">
        <v>5</v>
      </c>
      <c r="B28" s="27" t="s">
        <v>51</v>
      </c>
      <c r="C28" s="28">
        <v>16286</v>
      </c>
      <c r="D28" s="29">
        <v>3</v>
      </c>
      <c r="E28" s="29">
        <v>0.2</v>
      </c>
    </row>
    <row r="29" spans="1:5" x14ac:dyDescent="0.3">
      <c r="A29" s="31" t="str">
        <f>CONCATENATE("Total (",RIGHT(Índice!$A$4,2),")")</f>
        <v>Total (RO)</v>
      </c>
      <c r="B29" s="31"/>
      <c r="C29" s="32">
        <f>SUM(C5:C28)</f>
        <v>1327758</v>
      </c>
      <c r="D29" s="32">
        <f>SUM(D5:D28)</f>
        <v>1910</v>
      </c>
      <c r="E29" s="33">
        <f>D29/(C29/1000)</f>
        <v>1.4385151511043428</v>
      </c>
    </row>
    <row r="30" spans="1:5" x14ac:dyDescent="0.3">
      <c r="A30" s="34"/>
      <c r="B30" s="34"/>
      <c r="C30" s="35"/>
      <c r="D30" s="35" t="s">
        <v>95</v>
      </c>
      <c r="E30" s="36">
        <f>MIN($E$5:$E$28)</f>
        <v>0.1</v>
      </c>
    </row>
    <row r="31" spans="1:5" x14ac:dyDescent="0.3">
      <c r="A31" s="34"/>
      <c r="B31" s="34"/>
      <c r="C31" s="35"/>
      <c r="D31" s="35" t="s">
        <v>96</v>
      </c>
      <c r="E31" s="36">
        <f>MAX($E$5:$E$28)</f>
        <v>2.6</v>
      </c>
    </row>
    <row r="32" spans="1:5" x14ac:dyDescent="0.3">
      <c r="A32" s="37" t="s">
        <v>97</v>
      </c>
      <c r="B32" s="37"/>
      <c r="C32" s="38">
        <v>186079258</v>
      </c>
      <c r="D32" s="38">
        <v>211852</v>
      </c>
      <c r="E32" s="39">
        <v>1.1385041098992343</v>
      </c>
    </row>
    <row r="33" spans="1:5" x14ac:dyDescent="0.3">
      <c r="A33" s="37"/>
      <c r="B33" s="37"/>
      <c r="C33" s="38"/>
      <c r="D33" s="38" t="s">
        <v>95</v>
      </c>
      <c r="E33" s="39">
        <v>0</v>
      </c>
    </row>
    <row r="34" spans="1:5" x14ac:dyDescent="0.3">
      <c r="A34" s="40"/>
      <c r="B34" s="40"/>
      <c r="C34" s="41"/>
      <c r="D34" s="41" t="s">
        <v>96</v>
      </c>
      <c r="E34" s="42">
        <v>12.1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E2AE-FC48-4984-A79B-BE95621862DD}">
  <sheetPr>
    <tabColor rgb="FF70B5B8"/>
    <pageSetUpPr fitToPage="1"/>
  </sheetPr>
  <dimension ref="A1:E17"/>
  <sheetViews>
    <sheetView workbookViewId="0">
      <pane ySplit="4" topLeftCell="A5" activePane="bottomLeft" state="frozen"/>
      <selection pane="bottomLeft" activeCell="A1048576" sqref="A1048576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59</v>
      </c>
      <c r="C5" s="25">
        <v>167080</v>
      </c>
      <c r="D5" s="26">
        <v>169</v>
      </c>
      <c r="E5" s="26">
        <v>1</v>
      </c>
    </row>
    <row r="6" spans="1:5" x14ac:dyDescent="0.3">
      <c r="A6" s="27" t="s">
        <v>5</v>
      </c>
      <c r="B6" s="27" t="s">
        <v>60</v>
      </c>
      <c r="C6" s="28">
        <v>151290</v>
      </c>
      <c r="D6" s="29">
        <v>223</v>
      </c>
      <c r="E6" s="29">
        <v>1.5</v>
      </c>
    </row>
    <row r="7" spans="1:5" x14ac:dyDescent="0.3">
      <c r="A7" s="27" t="s">
        <v>5</v>
      </c>
      <c r="B7" s="27" t="s">
        <v>61</v>
      </c>
      <c r="C7" s="28">
        <v>264047</v>
      </c>
      <c r="D7" s="29">
        <v>325</v>
      </c>
      <c r="E7" s="29">
        <v>1.2</v>
      </c>
    </row>
    <row r="8" spans="1:5" x14ac:dyDescent="0.3">
      <c r="A8" s="27" t="s">
        <v>5</v>
      </c>
      <c r="B8" s="27" t="s">
        <v>62</v>
      </c>
      <c r="C8" s="28">
        <v>533784</v>
      </c>
      <c r="D8" s="29">
        <v>845</v>
      </c>
      <c r="E8" s="29">
        <v>1.6</v>
      </c>
    </row>
    <row r="9" spans="1:5" x14ac:dyDescent="0.3">
      <c r="A9" s="27" t="s">
        <v>5</v>
      </c>
      <c r="B9" s="27" t="s">
        <v>63</v>
      </c>
      <c r="C9" s="28">
        <v>56406</v>
      </c>
      <c r="D9" s="29">
        <v>70</v>
      </c>
      <c r="E9" s="29">
        <v>1.2</v>
      </c>
    </row>
    <row r="10" spans="1:5" x14ac:dyDescent="0.3">
      <c r="A10" s="27" t="s">
        <v>5</v>
      </c>
      <c r="B10" s="27" t="s">
        <v>64</v>
      </c>
      <c r="C10" s="28">
        <v>138865</v>
      </c>
      <c r="D10" s="29">
        <v>274</v>
      </c>
      <c r="E10" s="29">
        <v>2</v>
      </c>
    </row>
    <row r="11" spans="1:5" x14ac:dyDescent="0.3">
      <c r="A11" s="27" t="s">
        <v>5</v>
      </c>
      <c r="B11" s="27" t="s">
        <v>65</v>
      </c>
      <c r="C11" s="28">
        <v>16286</v>
      </c>
      <c r="D11" s="29">
        <v>3</v>
      </c>
      <c r="E11" s="29">
        <v>0.2</v>
      </c>
    </row>
    <row r="12" spans="1:5" x14ac:dyDescent="0.3">
      <c r="A12" s="31" t="str">
        <f>CONCATENATE("Total (",RIGHT(Índice!$A$4,2),")")</f>
        <v>Total (RO)</v>
      </c>
      <c r="B12" s="31"/>
      <c r="C12" s="32">
        <f>SUM(C5:C11)</f>
        <v>1327758</v>
      </c>
      <c r="D12" s="32">
        <f>SUM(D5:D11)</f>
        <v>1909</v>
      </c>
      <c r="E12" s="33">
        <f>D12/(C12/1000)</f>
        <v>1.4377620018105708</v>
      </c>
    </row>
    <row r="13" spans="1:5" x14ac:dyDescent="0.3">
      <c r="A13" s="34"/>
      <c r="B13" s="34"/>
      <c r="C13" s="35"/>
      <c r="D13" s="35" t="s">
        <v>95</v>
      </c>
      <c r="E13" s="36">
        <f>MIN($E$5:$E$11)</f>
        <v>0.2</v>
      </c>
    </row>
    <row r="14" spans="1:5" x14ac:dyDescent="0.3">
      <c r="A14" s="34"/>
      <c r="B14" s="34"/>
      <c r="C14" s="35"/>
      <c r="D14" s="35" t="s">
        <v>96</v>
      </c>
      <c r="E14" s="36">
        <f>MAX($E$5:$E$11)</f>
        <v>2</v>
      </c>
    </row>
    <row r="15" spans="1:5" x14ac:dyDescent="0.3">
      <c r="A15" s="37" t="s">
        <v>97</v>
      </c>
      <c r="B15" s="37"/>
      <c r="C15" s="38">
        <v>186079258</v>
      </c>
      <c r="D15" s="38">
        <v>211711</v>
      </c>
      <c r="E15" s="39">
        <v>1.1377463682706646</v>
      </c>
    </row>
    <row r="16" spans="1:5" x14ac:dyDescent="0.3">
      <c r="A16" s="37"/>
      <c r="B16" s="37"/>
      <c r="C16" s="38"/>
      <c r="D16" s="38" t="s">
        <v>95</v>
      </c>
      <c r="E16" s="39">
        <v>0</v>
      </c>
    </row>
    <row r="17" spans="1:5" x14ac:dyDescent="0.3">
      <c r="A17" s="40"/>
      <c r="B17" s="40"/>
      <c r="C17" s="41"/>
      <c r="D17" s="41" t="s">
        <v>96</v>
      </c>
      <c r="E17" s="42">
        <v>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73BE76-249B-484E-ADD9-5EE6A57E1BCC}">
  <sheetPr>
    <tabColor rgb="FFA3CFD1"/>
    <pageSetUpPr fitToPage="1"/>
  </sheetPr>
  <dimension ref="A1:E6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69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404</v>
      </c>
      <c r="E5" s="26">
        <v>18.8</v>
      </c>
    </row>
    <row r="6" spans="1:5" x14ac:dyDescent="0.3">
      <c r="A6" s="27" t="s">
        <v>5</v>
      </c>
      <c r="B6" s="27" t="s">
        <v>7</v>
      </c>
      <c r="C6" s="28">
        <v>96833</v>
      </c>
      <c r="D6" s="28">
        <v>1946</v>
      </c>
      <c r="E6" s="29">
        <v>20.100000000000001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120</v>
      </c>
      <c r="E7" s="29">
        <v>22.4</v>
      </c>
    </row>
    <row r="8" spans="1:5" x14ac:dyDescent="0.3">
      <c r="A8" s="27" t="s">
        <v>5</v>
      </c>
      <c r="B8" s="27" t="s">
        <v>9</v>
      </c>
      <c r="C8" s="28">
        <v>86895</v>
      </c>
      <c r="D8" s="28">
        <v>3635</v>
      </c>
      <c r="E8" s="29">
        <v>41.8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278</v>
      </c>
      <c r="E9" s="29">
        <v>17.5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241</v>
      </c>
      <c r="E10" s="29">
        <v>15.4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163</v>
      </c>
      <c r="E11" s="29">
        <v>21.7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154</v>
      </c>
      <c r="E12" s="29">
        <v>12.2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411</v>
      </c>
      <c r="E13" s="29">
        <v>14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784</v>
      </c>
      <c r="E14" s="29">
        <v>19.899999999999999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912</v>
      </c>
      <c r="E15" s="29">
        <v>18</v>
      </c>
    </row>
    <row r="16" spans="1:5" x14ac:dyDescent="0.3">
      <c r="A16" s="27" t="s">
        <v>5</v>
      </c>
      <c r="B16" s="27" t="s">
        <v>17</v>
      </c>
      <c r="C16" s="28">
        <v>124333</v>
      </c>
      <c r="D16" s="28">
        <v>2795</v>
      </c>
      <c r="E16" s="29">
        <v>22.5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515</v>
      </c>
      <c r="E17" s="29">
        <v>16.8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206</v>
      </c>
      <c r="E18" s="29">
        <v>13.1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502</v>
      </c>
      <c r="E19" s="29">
        <v>14.3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759</v>
      </c>
      <c r="E20" s="29">
        <v>21.7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16707</v>
      </c>
      <c r="E21" s="29">
        <v>36.299999999999997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282</v>
      </c>
      <c r="E22" s="29">
        <v>14.6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113</v>
      </c>
      <c r="E23" s="29">
        <v>32.700000000000003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921</v>
      </c>
      <c r="E24" s="29">
        <v>16.3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142</v>
      </c>
      <c r="E25" s="29">
        <v>19.100000000000001</v>
      </c>
    </row>
    <row r="26" spans="1:5" x14ac:dyDescent="0.3">
      <c r="A26" s="27" t="s">
        <v>5</v>
      </c>
      <c r="B26" s="27" t="s">
        <v>27</v>
      </c>
      <c r="C26" s="28">
        <v>95832</v>
      </c>
      <c r="D26" s="28">
        <v>2167</v>
      </c>
      <c r="E26" s="29">
        <v>22.6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272</v>
      </c>
      <c r="E27" s="29">
        <v>12.6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339</v>
      </c>
      <c r="E28" s="29">
        <v>13.3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195</v>
      </c>
      <c r="E29" s="29">
        <v>14.9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159</v>
      </c>
      <c r="E30" s="29">
        <v>13.8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191</v>
      </c>
      <c r="E31" s="29">
        <v>11.7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568</v>
      </c>
      <c r="E32" s="29">
        <v>20.3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138</v>
      </c>
      <c r="E33" s="29">
        <v>18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92</v>
      </c>
      <c r="E34" s="29">
        <v>22.3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171</v>
      </c>
      <c r="E35" s="29">
        <v>19.399999999999999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349</v>
      </c>
      <c r="E36" s="29">
        <v>15.7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99</v>
      </c>
      <c r="E37" s="29">
        <v>30.7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196</v>
      </c>
      <c r="E38" s="29">
        <v>21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208</v>
      </c>
      <c r="E39" s="29">
        <v>14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114</v>
      </c>
      <c r="E40" s="29">
        <v>14.3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148</v>
      </c>
      <c r="E41" s="29">
        <v>17.3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114</v>
      </c>
      <c r="E42" s="29">
        <v>17.7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97</v>
      </c>
      <c r="E43" s="29">
        <v>10.5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249</v>
      </c>
      <c r="E44" s="29">
        <v>21.6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94</v>
      </c>
      <c r="E45" s="29">
        <v>15.1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82</v>
      </c>
      <c r="E46" s="29">
        <v>19.8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72</v>
      </c>
      <c r="E47" s="29">
        <v>33.4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71</v>
      </c>
      <c r="E48" s="29">
        <v>23.1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101</v>
      </c>
      <c r="E49" s="29">
        <v>19.2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386</v>
      </c>
      <c r="E50" s="29">
        <v>23.7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175</v>
      </c>
      <c r="E51" s="29">
        <v>15.6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69</v>
      </c>
      <c r="E52" s="29">
        <v>16.100000000000001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190</v>
      </c>
      <c r="E53" s="29">
        <v>23.4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148</v>
      </c>
      <c r="E54" s="29">
        <v>13.8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126</v>
      </c>
      <c r="E55" s="29">
        <v>16.2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106</v>
      </c>
      <c r="E56" s="29">
        <v>16.3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39476</v>
      </c>
      <c r="E57" s="33">
        <f>D57/(C57/1000)</f>
        <v>24.968754269406507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10.5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41.8</v>
      </c>
    </row>
    <row r="60" spans="1:5" x14ac:dyDescent="0.3">
      <c r="A60" s="37" t="s">
        <v>97</v>
      </c>
      <c r="B60" s="37"/>
      <c r="C60" s="38">
        <v>203062512</v>
      </c>
      <c r="D60" s="38">
        <v>3986959</v>
      </c>
      <c r="E60" s="39">
        <v>19.634145961909503</v>
      </c>
    </row>
    <row r="61" spans="1:5" x14ac:dyDescent="0.3">
      <c r="A61" s="37"/>
      <c r="B61" s="37"/>
      <c r="C61" s="38"/>
      <c r="D61" s="38" t="s">
        <v>95</v>
      </c>
      <c r="E61" s="39">
        <v>5.0999999999999996</v>
      </c>
    </row>
    <row r="62" spans="1:5" x14ac:dyDescent="0.3">
      <c r="A62" s="40"/>
      <c r="B62" s="40"/>
      <c r="C62" s="41"/>
      <c r="D62" s="41" t="s">
        <v>96</v>
      </c>
      <c r="E62" s="42">
        <v>73.400000000000006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8DE10-133B-4160-B757-783BFEB02C69}">
  <sheetPr>
    <tabColor rgb="FFA3CFD1"/>
    <pageSetUpPr fitToPage="1"/>
  </sheetPr>
  <dimension ref="A1:E6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89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221</v>
      </c>
      <c r="E5" s="26">
        <v>10.3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297</v>
      </c>
      <c r="E6" s="29">
        <v>3.1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45</v>
      </c>
      <c r="E7" s="29">
        <v>8.3000000000000007</v>
      </c>
    </row>
    <row r="8" spans="1:5" x14ac:dyDescent="0.3">
      <c r="A8" s="27" t="s">
        <v>5</v>
      </c>
      <c r="B8" s="27" t="s">
        <v>9</v>
      </c>
      <c r="C8" s="28">
        <v>86895</v>
      </c>
      <c r="D8" s="29">
        <v>436</v>
      </c>
      <c r="E8" s="29">
        <v>5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93</v>
      </c>
      <c r="E9" s="29">
        <v>5.8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70</v>
      </c>
      <c r="E10" s="29">
        <v>4.5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51</v>
      </c>
      <c r="E11" s="29">
        <v>6.8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86</v>
      </c>
      <c r="E12" s="29">
        <v>6.8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110</v>
      </c>
      <c r="E13" s="29">
        <v>3.7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370</v>
      </c>
      <c r="E14" s="29">
        <v>9.4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311</v>
      </c>
      <c r="E15" s="29">
        <v>6.1</v>
      </c>
    </row>
    <row r="16" spans="1:5" x14ac:dyDescent="0.3">
      <c r="A16" s="27" t="s">
        <v>5</v>
      </c>
      <c r="B16" s="27" t="s">
        <v>17</v>
      </c>
      <c r="C16" s="28">
        <v>124333</v>
      </c>
      <c r="D16" s="29">
        <v>507</v>
      </c>
      <c r="E16" s="29">
        <v>4.0999999999999996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137</v>
      </c>
      <c r="E17" s="29">
        <v>4.5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94</v>
      </c>
      <c r="E18" s="29">
        <v>6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182</v>
      </c>
      <c r="E19" s="29">
        <v>5.2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171</v>
      </c>
      <c r="E20" s="29">
        <v>4.9000000000000004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1907</v>
      </c>
      <c r="E21" s="29">
        <v>4.0999999999999996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111</v>
      </c>
      <c r="E22" s="29">
        <v>5.7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45</v>
      </c>
      <c r="E23" s="29">
        <v>12.8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251</v>
      </c>
      <c r="E24" s="29">
        <v>4.5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66</v>
      </c>
      <c r="E25" s="29">
        <v>8.9</v>
      </c>
    </row>
    <row r="26" spans="1:5" x14ac:dyDescent="0.3">
      <c r="A26" s="27" t="s">
        <v>5</v>
      </c>
      <c r="B26" s="27" t="s">
        <v>27</v>
      </c>
      <c r="C26" s="28">
        <v>95832</v>
      </c>
      <c r="D26" s="29">
        <v>531</v>
      </c>
      <c r="E26" s="29">
        <v>5.5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104</v>
      </c>
      <c r="E27" s="29">
        <v>4.8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145</v>
      </c>
      <c r="E28" s="29">
        <v>5.7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103</v>
      </c>
      <c r="E29" s="29">
        <v>7.9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87</v>
      </c>
      <c r="E30" s="29">
        <v>7.6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74</v>
      </c>
      <c r="E31" s="29">
        <v>4.5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186</v>
      </c>
      <c r="E32" s="29">
        <v>6.6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65</v>
      </c>
      <c r="E33" s="29">
        <v>8.5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40</v>
      </c>
      <c r="E34" s="29">
        <v>9.6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69</v>
      </c>
      <c r="E35" s="29">
        <v>7.8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196</v>
      </c>
      <c r="E36" s="29">
        <v>8.8000000000000007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51</v>
      </c>
      <c r="E37" s="29">
        <v>15.8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107</v>
      </c>
      <c r="E38" s="29">
        <v>11.5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78</v>
      </c>
      <c r="E39" s="29">
        <v>5.3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55</v>
      </c>
      <c r="E40" s="29">
        <v>6.9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59</v>
      </c>
      <c r="E41" s="29">
        <v>6.9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54</v>
      </c>
      <c r="E42" s="29">
        <v>8.4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53</v>
      </c>
      <c r="E43" s="29">
        <v>5.8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96</v>
      </c>
      <c r="E44" s="29">
        <v>8.3000000000000007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41</v>
      </c>
      <c r="E45" s="29">
        <v>6.7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40</v>
      </c>
      <c r="E46" s="29">
        <v>9.8000000000000007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27</v>
      </c>
      <c r="E47" s="29">
        <v>12.5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65</v>
      </c>
      <c r="E48" s="29">
        <v>21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53</v>
      </c>
      <c r="E49" s="29">
        <v>10.1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135</v>
      </c>
      <c r="E50" s="29">
        <v>8.3000000000000007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70</v>
      </c>
      <c r="E51" s="29">
        <v>6.2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26</v>
      </c>
      <c r="E52" s="29">
        <v>6.1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94</v>
      </c>
      <c r="E53" s="29">
        <v>11.6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58</v>
      </c>
      <c r="E54" s="29">
        <v>5.4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53</v>
      </c>
      <c r="E55" s="29">
        <v>6.8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35</v>
      </c>
      <c r="E56" s="29">
        <v>5.4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8411</v>
      </c>
      <c r="E57" s="33">
        <f>D57/(C57/1000)</f>
        <v>5.3199967615761006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3.1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21</v>
      </c>
    </row>
    <row r="60" spans="1:5" x14ac:dyDescent="0.3">
      <c r="A60" s="37" t="s">
        <v>97</v>
      </c>
      <c r="B60" s="37"/>
      <c r="C60" s="38">
        <v>203056536</v>
      </c>
      <c r="D60" s="38">
        <v>960420</v>
      </c>
      <c r="E60" s="39">
        <v>4.7298157395928397</v>
      </c>
    </row>
    <row r="61" spans="1:5" x14ac:dyDescent="0.3">
      <c r="A61" s="37"/>
      <c r="B61" s="37"/>
      <c r="C61" s="38"/>
      <c r="D61" s="38" t="s">
        <v>95</v>
      </c>
      <c r="E61" s="39">
        <v>0.1</v>
      </c>
    </row>
    <row r="62" spans="1:5" x14ac:dyDescent="0.3">
      <c r="A62" s="40"/>
      <c r="B62" s="40"/>
      <c r="C62" s="41"/>
      <c r="D62" s="41" t="s">
        <v>96</v>
      </c>
      <c r="E62" s="42">
        <v>33.799999999999997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82344-7D16-4249-9BCA-B2520F09F80B}">
  <sheetPr>
    <tabColor rgb="FF70B5B8"/>
    <pageSetUpPr fitToPage="1"/>
  </sheetPr>
  <dimension ref="A1:E17"/>
  <sheetViews>
    <sheetView workbookViewId="0">
      <pane ySplit="4" topLeftCell="A5" activePane="bottomLeft" state="frozen"/>
      <selection pane="bottomLeft" activeCell="A18" sqref="A18:XFD460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58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59</v>
      </c>
      <c r="C5" s="25">
        <v>214728</v>
      </c>
      <c r="D5" s="25">
        <v>1020</v>
      </c>
      <c r="E5" s="26">
        <v>4.8</v>
      </c>
    </row>
    <row r="6" spans="1:5" x14ac:dyDescent="0.3">
      <c r="A6" s="27" t="s">
        <v>5</v>
      </c>
      <c r="B6" s="27" t="s">
        <v>60</v>
      </c>
      <c r="C6" s="28">
        <v>166088</v>
      </c>
      <c r="D6" s="29">
        <v>889</v>
      </c>
      <c r="E6" s="29">
        <v>5.3</v>
      </c>
    </row>
    <row r="7" spans="1:5" x14ac:dyDescent="0.3">
      <c r="A7" s="27" t="s">
        <v>5</v>
      </c>
      <c r="B7" s="27" t="s">
        <v>61</v>
      </c>
      <c r="C7" s="28">
        <v>324844</v>
      </c>
      <c r="D7" s="28">
        <v>1732</v>
      </c>
      <c r="E7" s="29">
        <v>5.3</v>
      </c>
    </row>
    <row r="8" spans="1:5" x14ac:dyDescent="0.3">
      <c r="A8" s="27" t="s">
        <v>5</v>
      </c>
      <c r="B8" s="27" t="s">
        <v>62</v>
      </c>
      <c r="C8" s="28">
        <v>556022</v>
      </c>
      <c r="D8" s="28">
        <v>2676</v>
      </c>
      <c r="E8" s="29">
        <v>4.8</v>
      </c>
    </row>
    <row r="9" spans="1:5" x14ac:dyDescent="0.3">
      <c r="A9" s="27" t="s">
        <v>5</v>
      </c>
      <c r="B9" s="27" t="s">
        <v>63</v>
      </c>
      <c r="C9" s="28">
        <v>127503</v>
      </c>
      <c r="D9" s="29">
        <v>875</v>
      </c>
      <c r="E9" s="29">
        <v>6.9</v>
      </c>
    </row>
    <row r="10" spans="1:5" x14ac:dyDescent="0.3">
      <c r="A10" s="27" t="s">
        <v>5</v>
      </c>
      <c r="B10" s="27" t="s">
        <v>64</v>
      </c>
      <c r="C10" s="28">
        <v>151747</v>
      </c>
      <c r="D10" s="29">
        <v>924</v>
      </c>
      <c r="E10" s="29">
        <v>6.1</v>
      </c>
    </row>
    <row r="11" spans="1:5" x14ac:dyDescent="0.3">
      <c r="A11" s="27" t="s">
        <v>5</v>
      </c>
      <c r="B11" s="27" t="s">
        <v>65</v>
      </c>
      <c r="C11" s="28">
        <v>40084</v>
      </c>
      <c r="D11" s="29">
        <v>291</v>
      </c>
      <c r="E11" s="29">
        <v>7.3</v>
      </c>
    </row>
    <row r="12" spans="1:5" x14ac:dyDescent="0.3">
      <c r="A12" s="31" t="str">
        <f>CONCATENATE("Total (",RIGHT(Índice!$A$4,2),")")</f>
        <v>Total (RO)</v>
      </c>
      <c r="B12" s="31"/>
      <c r="C12" s="32">
        <f>SUM(C5:C11)</f>
        <v>1581016</v>
      </c>
      <c r="D12" s="32">
        <f>SUM(D5:D11)</f>
        <v>8407</v>
      </c>
      <c r="E12" s="33">
        <f>D12/(C12/1000)</f>
        <v>5.3174667429045623</v>
      </c>
    </row>
    <row r="13" spans="1:5" x14ac:dyDescent="0.3">
      <c r="A13" s="34"/>
      <c r="B13" s="34"/>
      <c r="C13" s="35"/>
      <c r="D13" s="35" t="s">
        <v>95</v>
      </c>
      <c r="E13" s="36">
        <f>MIN($E$5:$E$11)</f>
        <v>4.8</v>
      </c>
    </row>
    <row r="14" spans="1:5" x14ac:dyDescent="0.3">
      <c r="A14" s="34"/>
      <c r="B14" s="34"/>
      <c r="C14" s="35"/>
      <c r="D14" s="35" t="s">
        <v>96</v>
      </c>
      <c r="E14" s="36">
        <f>MAX($E$5:$E$11)</f>
        <v>7.3</v>
      </c>
    </row>
    <row r="15" spans="1:5" x14ac:dyDescent="0.3">
      <c r="A15" s="37" t="s">
        <v>97</v>
      </c>
      <c r="B15" s="37"/>
      <c r="C15" s="38">
        <v>203056536</v>
      </c>
      <c r="D15" s="38">
        <v>960172</v>
      </c>
      <c r="E15" s="39">
        <v>4.7285944048607229</v>
      </c>
    </row>
    <row r="16" spans="1:5" x14ac:dyDescent="0.3">
      <c r="A16" s="37"/>
      <c r="B16" s="37"/>
      <c r="C16" s="38"/>
      <c r="D16" s="38" t="s">
        <v>95</v>
      </c>
      <c r="E16" s="39">
        <v>2.2000000000000002</v>
      </c>
    </row>
    <row r="17" spans="1:5" x14ac:dyDescent="0.3">
      <c r="A17" s="40"/>
      <c r="B17" s="40"/>
      <c r="C17" s="41"/>
      <c r="D17" s="41" t="s">
        <v>96</v>
      </c>
      <c r="E17" s="42">
        <v>13.5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825C0-8A34-45B0-9397-7741977B21D8}">
  <sheetPr>
    <tabColor rgb="FFA3CFD1"/>
    <pageSetUpPr fitToPage="1"/>
  </sheetPr>
  <dimension ref="A1:E62"/>
  <sheetViews>
    <sheetView workbookViewId="0">
      <pane ySplit="4" topLeftCell="A5" activePane="bottomLeft" state="frozen"/>
      <selection pane="bottomLeft" activeCell="A63" sqref="A63:XFD5580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87</v>
      </c>
      <c r="E5" s="26">
        <v>4.0999999999999996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505</v>
      </c>
      <c r="E6" s="29">
        <v>5.2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31</v>
      </c>
      <c r="E7" s="29">
        <v>5.8</v>
      </c>
    </row>
    <row r="8" spans="1:5" x14ac:dyDescent="0.3">
      <c r="A8" s="27" t="s">
        <v>5</v>
      </c>
      <c r="B8" s="27" t="s">
        <v>9</v>
      </c>
      <c r="C8" s="28">
        <v>86895</v>
      </c>
      <c r="D8" s="28">
        <v>1138</v>
      </c>
      <c r="E8" s="29">
        <v>13.1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61</v>
      </c>
      <c r="E9" s="29">
        <v>3.9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69</v>
      </c>
      <c r="E10" s="29">
        <v>4.4000000000000004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28</v>
      </c>
      <c r="E11" s="29">
        <v>3.8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44</v>
      </c>
      <c r="E12" s="29">
        <v>3.5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78</v>
      </c>
      <c r="E13" s="29">
        <v>2.6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136</v>
      </c>
      <c r="E14" s="29">
        <v>3.5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187</v>
      </c>
      <c r="E15" s="29">
        <v>3.7</v>
      </c>
    </row>
    <row r="16" spans="1:5" x14ac:dyDescent="0.3">
      <c r="A16" s="27" t="s">
        <v>5</v>
      </c>
      <c r="B16" s="27" t="s">
        <v>17</v>
      </c>
      <c r="C16" s="28">
        <v>124333</v>
      </c>
      <c r="D16" s="29">
        <v>512</v>
      </c>
      <c r="E16" s="29">
        <v>4.0999999999999996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108</v>
      </c>
      <c r="E17" s="29">
        <v>3.5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46</v>
      </c>
      <c r="E18" s="29">
        <v>2.9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143</v>
      </c>
      <c r="E19" s="29">
        <v>4.0999999999999996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144</v>
      </c>
      <c r="E20" s="29">
        <v>4.0999999999999996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4900</v>
      </c>
      <c r="E21" s="29">
        <v>10.6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77</v>
      </c>
      <c r="E22" s="29">
        <v>4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26</v>
      </c>
      <c r="E23" s="29">
        <v>7.4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214</v>
      </c>
      <c r="E24" s="29">
        <v>3.8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36</v>
      </c>
      <c r="E25" s="29">
        <v>4.8</v>
      </c>
    </row>
    <row r="26" spans="1:5" x14ac:dyDescent="0.3">
      <c r="A26" s="27" t="s">
        <v>5</v>
      </c>
      <c r="B26" s="27" t="s">
        <v>27</v>
      </c>
      <c r="C26" s="28">
        <v>95832</v>
      </c>
      <c r="D26" s="29">
        <v>663</v>
      </c>
      <c r="E26" s="29">
        <v>6.9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67</v>
      </c>
      <c r="E27" s="29">
        <v>3.1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84</v>
      </c>
      <c r="E28" s="29">
        <v>3.3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47</v>
      </c>
      <c r="E29" s="29">
        <v>3.6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43</v>
      </c>
      <c r="E30" s="29">
        <v>3.7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39</v>
      </c>
      <c r="E31" s="29">
        <v>2.4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132</v>
      </c>
      <c r="E32" s="29">
        <v>4.7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35</v>
      </c>
      <c r="E33" s="29">
        <v>4.5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24</v>
      </c>
      <c r="E34" s="29">
        <v>5.8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28</v>
      </c>
      <c r="E35" s="29">
        <v>3.1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93</v>
      </c>
      <c r="E36" s="29">
        <v>4.2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28</v>
      </c>
      <c r="E37" s="29">
        <v>8.6999999999999993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31</v>
      </c>
      <c r="E38" s="29">
        <v>3.4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49</v>
      </c>
      <c r="E39" s="29">
        <v>3.3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23</v>
      </c>
      <c r="E40" s="29">
        <v>2.9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31</v>
      </c>
      <c r="E41" s="29">
        <v>3.7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27</v>
      </c>
      <c r="E42" s="29">
        <v>4.2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21</v>
      </c>
      <c r="E43" s="29">
        <v>2.2000000000000002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56</v>
      </c>
      <c r="E44" s="29">
        <v>4.9000000000000004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25</v>
      </c>
      <c r="E45" s="29">
        <v>4.0999999999999996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17</v>
      </c>
      <c r="E46" s="29">
        <v>4.0999999999999996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23</v>
      </c>
      <c r="E47" s="29">
        <v>10.7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10</v>
      </c>
      <c r="E48" s="29">
        <v>3.3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17</v>
      </c>
      <c r="E49" s="29">
        <v>3.2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129</v>
      </c>
      <c r="E50" s="29">
        <v>7.9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45</v>
      </c>
      <c r="E51" s="29">
        <v>4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13</v>
      </c>
      <c r="E52" s="29">
        <v>2.9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31</v>
      </c>
      <c r="E53" s="29">
        <v>3.9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36</v>
      </c>
      <c r="E54" s="29">
        <v>3.4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32</v>
      </c>
      <c r="E55" s="29">
        <v>4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30</v>
      </c>
      <c r="E56" s="29">
        <v>4.5999999999999996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10499</v>
      </c>
      <c r="E57" s="33">
        <f>D57/(C57/1000)</f>
        <v>6.6406665081188292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2.2000000000000002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13.1</v>
      </c>
    </row>
    <row r="60" spans="1:5" x14ac:dyDescent="0.3">
      <c r="A60" s="37" t="s">
        <v>97</v>
      </c>
      <c r="B60" s="37"/>
      <c r="C60" s="38">
        <v>203062512</v>
      </c>
      <c r="D60" s="38">
        <v>1112710</v>
      </c>
      <c r="E60" s="39">
        <v>5.4796426432467262</v>
      </c>
    </row>
    <row r="61" spans="1:5" x14ac:dyDescent="0.3">
      <c r="A61" s="37"/>
      <c r="B61" s="37"/>
      <c r="C61" s="38"/>
      <c r="D61" s="38" t="s">
        <v>95</v>
      </c>
      <c r="E61" s="39">
        <v>1</v>
      </c>
    </row>
    <row r="62" spans="1:5" x14ac:dyDescent="0.3">
      <c r="A62" s="40"/>
      <c r="B62" s="40"/>
      <c r="C62" s="41"/>
      <c r="D62" s="41" t="s">
        <v>96</v>
      </c>
      <c r="E62" s="42">
        <v>23.1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8C60A-D2F6-4B32-844C-11F4C0B0685F}">
  <sheetPr>
    <tabColor rgb="FFA3CFD1"/>
    <pageSetUpPr fitToPage="1"/>
  </sheetPr>
  <dimension ref="A1:E62"/>
  <sheetViews>
    <sheetView workbookViewId="0">
      <pane ySplit="4" topLeftCell="A5" activePane="bottomLeft" state="frozen"/>
      <selection pane="bottomLeft" activeCell="A63" sqref="A63:XFD5580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3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91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198</v>
      </c>
      <c r="E5" s="26">
        <v>9.1999999999999993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657</v>
      </c>
      <c r="E6" s="29">
        <v>6.8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53</v>
      </c>
      <c r="E7" s="29">
        <v>9.9</v>
      </c>
    </row>
    <row r="8" spans="1:5" x14ac:dyDescent="0.3">
      <c r="A8" s="27" t="s">
        <v>5</v>
      </c>
      <c r="B8" s="27" t="s">
        <v>9</v>
      </c>
      <c r="C8" s="28">
        <v>86895</v>
      </c>
      <c r="D8" s="28">
        <v>1197</v>
      </c>
      <c r="E8" s="29">
        <v>13.8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121</v>
      </c>
      <c r="E9" s="29">
        <v>7.6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119</v>
      </c>
      <c r="E10" s="29">
        <v>7.6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53</v>
      </c>
      <c r="E11" s="29">
        <v>7.1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86</v>
      </c>
      <c r="E12" s="29">
        <v>6.8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152</v>
      </c>
      <c r="E13" s="29">
        <v>5.2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380</v>
      </c>
      <c r="E14" s="29">
        <v>9.6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300</v>
      </c>
      <c r="E15" s="29">
        <v>5.9</v>
      </c>
    </row>
    <row r="16" spans="1:5" x14ac:dyDescent="0.3">
      <c r="A16" s="27" t="s">
        <v>5</v>
      </c>
      <c r="B16" s="27" t="s">
        <v>17</v>
      </c>
      <c r="C16" s="28">
        <v>124333</v>
      </c>
      <c r="D16" s="29">
        <v>703</v>
      </c>
      <c r="E16" s="29">
        <v>5.7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220</v>
      </c>
      <c r="E17" s="29">
        <v>7.2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119</v>
      </c>
      <c r="E18" s="29">
        <v>7.6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219</v>
      </c>
      <c r="E19" s="29">
        <v>6.3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223</v>
      </c>
      <c r="E20" s="29">
        <v>6.4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5970</v>
      </c>
      <c r="E21" s="29">
        <v>13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115</v>
      </c>
      <c r="E22" s="29">
        <v>5.9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42</v>
      </c>
      <c r="E23" s="29">
        <v>12.1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328</v>
      </c>
      <c r="E24" s="29">
        <v>5.8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79</v>
      </c>
      <c r="E25" s="29">
        <v>10.6</v>
      </c>
    </row>
    <row r="26" spans="1:5" x14ac:dyDescent="0.3">
      <c r="A26" s="27" t="s">
        <v>5</v>
      </c>
      <c r="B26" s="27" t="s">
        <v>27</v>
      </c>
      <c r="C26" s="28">
        <v>95832</v>
      </c>
      <c r="D26" s="29">
        <v>561</v>
      </c>
      <c r="E26" s="29">
        <v>5.9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136</v>
      </c>
      <c r="E27" s="29">
        <v>6.3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133</v>
      </c>
      <c r="E28" s="29">
        <v>5.2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110</v>
      </c>
      <c r="E29" s="29">
        <v>8.4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87</v>
      </c>
      <c r="E30" s="29">
        <v>7.5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76</v>
      </c>
      <c r="E31" s="29">
        <v>4.5999999999999996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224</v>
      </c>
      <c r="E32" s="29">
        <v>8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64</v>
      </c>
      <c r="E33" s="29">
        <v>8.3000000000000007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41</v>
      </c>
      <c r="E34" s="29">
        <v>9.9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80</v>
      </c>
      <c r="E35" s="29">
        <v>9.1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155</v>
      </c>
      <c r="E36" s="29">
        <v>7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29</v>
      </c>
      <c r="E37" s="29">
        <v>8.8000000000000007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78</v>
      </c>
      <c r="E38" s="29">
        <v>8.3000000000000007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81</v>
      </c>
      <c r="E39" s="29">
        <v>5.5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49</v>
      </c>
      <c r="E40" s="29">
        <v>6.1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64</v>
      </c>
      <c r="E41" s="29">
        <v>7.5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52</v>
      </c>
      <c r="E42" s="29">
        <v>8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61</v>
      </c>
      <c r="E43" s="29">
        <v>6.6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114</v>
      </c>
      <c r="E44" s="29">
        <v>9.9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40</v>
      </c>
      <c r="E45" s="29">
        <v>6.4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36</v>
      </c>
      <c r="E46" s="29">
        <v>8.6999999999999993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26</v>
      </c>
      <c r="E47" s="29">
        <v>12.2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38</v>
      </c>
      <c r="E48" s="29">
        <v>12.4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43</v>
      </c>
      <c r="E49" s="29">
        <v>8.1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159</v>
      </c>
      <c r="E50" s="29">
        <v>9.6999999999999993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91</v>
      </c>
      <c r="E51" s="29">
        <v>8.1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33</v>
      </c>
      <c r="E52" s="29">
        <v>7.8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97</v>
      </c>
      <c r="E53" s="29">
        <v>12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56</v>
      </c>
      <c r="E54" s="29">
        <v>5.2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68</v>
      </c>
      <c r="E55" s="29">
        <v>8.6999999999999993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54</v>
      </c>
      <c r="E56" s="29">
        <v>8.3000000000000007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14270</v>
      </c>
      <c r="E57" s="33">
        <f>D57/(C57/1000)</f>
        <v>9.0258416107110868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4.5999999999999996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13.8</v>
      </c>
    </row>
    <row r="60" spans="1:5" x14ac:dyDescent="0.3">
      <c r="A60" s="37" t="s">
        <v>97</v>
      </c>
      <c r="B60" s="37"/>
      <c r="C60" s="38">
        <v>203062512</v>
      </c>
      <c r="D60" s="38">
        <v>1409404</v>
      </c>
      <c r="E60" s="39">
        <v>6.9407395098116389</v>
      </c>
    </row>
    <row r="61" spans="1:5" x14ac:dyDescent="0.3">
      <c r="A61" s="37"/>
      <c r="B61" s="37"/>
      <c r="C61" s="38"/>
      <c r="D61" s="38" t="s">
        <v>95</v>
      </c>
      <c r="E61" s="39">
        <v>0.5</v>
      </c>
    </row>
    <row r="62" spans="1:5" x14ac:dyDescent="0.3">
      <c r="A62" s="40"/>
      <c r="B62" s="40"/>
      <c r="C62" s="41"/>
      <c r="D62" s="41" t="s">
        <v>96</v>
      </c>
      <c r="E62" s="42">
        <v>32.5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F5E91-EDBB-473E-BBE3-6FFC5256FD2E}">
  <sheetPr>
    <tabColor rgb="FFA3CFD1"/>
    <pageSetUpPr fitToPage="1"/>
  </sheetPr>
  <dimension ref="A1:E6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44.140625" style="20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92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78</v>
      </c>
      <c r="E5" s="26">
        <v>3.6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325</v>
      </c>
      <c r="E6" s="29">
        <v>3.4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15</v>
      </c>
      <c r="E7" s="29">
        <v>2.7</v>
      </c>
    </row>
    <row r="8" spans="1:5" x14ac:dyDescent="0.3">
      <c r="A8" s="27" t="s">
        <v>5</v>
      </c>
      <c r="B8" s="27" t="s">
        <v>9</v>
      </c>
      <c r="C8" s="28">
        <v>86895</v>
      </c>
      <c r="D8" s="29">
        <v>621</v>
      </c>
      <c r="E8" s="29">
        <v>7.1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62</v>
      </c>
      <c r="E9" s="29">
        <v>3.9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36</v>
      </c>
      <c r="E10" s="29">
        <v>2.2999999999999998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44</v>
      </c>
      <c r="E11" s="29">
        <v>5.9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17</v>
      </c>
      <c r="E12" s="29">
        <v>1.3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60</v>
      </c>
      <c r="E13" s="29">
        <v>2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166</v>
      </c>
      <c r="E14" s="29">
        <v>4.2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192</v>
      </c>
      <c r="E15" s="29">
        <v>3.8</v>
      </c>
    </row>
    <row r="16" spans="1:5" x14ac:dyDescent="0.3">
      <c r="A16" s="27" t="s">
        <v>5</v>
      </c>
      <c r="B16" s="27" t="s">
        <v>17</v>
      </c>
      <c r="C16" s="28">
        <v>124333</v>
      </c>
      <c r="D16" s="29">
        <v>518</v>
      </c>
      <c r="E16" s="29">
        <v>4.2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130</v>
      </c>
      <c r="E17" s="29">
        <v>4.2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13</v>
      </c>
      <c r="E18" s="29">
        <v>0.8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80</v>
      </c>
      <c r="E19" s="29">
        <v>2.2999999999999998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170</v>
      </c>
      <c r="E20" s="29">
        <v>4.9000000000000004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2945</v>
      </c>
      <c r="E21" s="29">
        <v>6.4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51</v>
      </c>
      <c r="E22" s="29">
        <v>2.6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35</v>
      </c>
      <c r="E23" s="29">
        <v>9.9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155</v>
      </c>
      <c r="E24" s="29">
        <v>2.8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20</v>
      </c>
      <c r="E25" s="29">
        <v>2.7</v>
      </c>
    </row>
    <row r="26" spans="1:5" x14ac:dyDescent="0.3">
      <c r="A26" s="27" t="s">
        <v>5</v>
      </c>
      <c r="B26" s="27" t="s">
        <v>27</v>
      </c>
      <c r="C26" s="28">
        <v>95832</v>
      </c>
      <c r="D26" s="29">
        <v>353</v>
      </c>
      <c r="E26" s="29">
        <v>3.7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13</v>
      </c>
      <c r="E27" s="29">
        <v>0.6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84</v>
      </c>
      <c r="E28" s="29">
        <v>3.3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23</v>
      </c>
      <c r="E29" s="29">
        <v>1.8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13</v>
      </c>
      <c r="E30" s="29">
        <v>1.2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51</v>
      </c>
      <c r="E31" s="29">
        <v>3.1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116</v>
      </c>
      <c r="E32" s="29">
        <v>4.0999999999999996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32</v>
      </c>
      <c r="E33" s="29">
        <v>4.0999999999999996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15</v>
      </c>
      <c r="E34" s="29">
        <v>3.7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43</v>
      </c>
      <c r="E35" s="29">
        <v>4.9000000000000004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77</v>
      </c>
      <c r="E36" s="29">
        <v>3.5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29</v>
      </c>
      <c r="E37" s="29">
        <v>9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52</v>
      </c>
      <c r="E38" s="29">
        <v>5.6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61</v>
      </c>
      <c r="E39" s="29">
        <v>4.0999999999999996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32</v>
      </c>
      <c r="E40" s="29">
        <v>4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41</v>
      </c>
      <c r="E41" s="29">
        <v>4.8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22</v>
      </c>
      <c r="E42" s="29">
        <v>3.4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6</v>
      </c>
      <c r="E43" s="29">
        <v>0.6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50</v>
      </c>
      <c r="E44" s="29">
        <v>4.3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21</v>
      </c>
      <c r="E45" s="29">
        <v>3.4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19</v>
      </c>
      <c r="E46" s="29">
        <v>4.5999999999999996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18</v>
      </c>
      <c r="E47" s="29">
        <v>8.1999999999999993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22</v>
      </c>
      <c r="E48" s="29">
        <v>7.2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22</v>
      </c>
      <c r="E49" s="29">
        <v>4.2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73</v>
      </c>
      <c r="E50" s="29">
        <v>4.5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14</v>
      </c>
      <c r="E51" s="29">
        <v>1.3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17</v>
      </c>
      <c r="E52" s="29">
        <v>3.9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41</v>
      </c>
      <c r="E53" s="29">
        <v>5.0999999999999996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26</v>
      </c>
      <c r="E54" s="29">
        <v>2.4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17</v>
      </c>
      <c r="E55" s="29">
        <v>2.2000000000000002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19</v>
      </c>
      <c r="E56" s="29">
        <v>2.9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7155</v>
      </c>
      <c r="E57" s="33">
        <f>D57/(C57/1000)</f>
        <v>4.5255708987132319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0.6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9.9</v>
      </c>
    </row>
    <row r="60" spans="1:5" x14ac:dyDescent="0.3">
      <c r="A60" s="37" t="s">
        <v>97</v>
      </c>
      <c r="B60" s="37"/>
      <c r="C60" s="38">
        <v>203026703</v>
      </c>
      <c r="D60" s="38">
        <v>631665</v>
      </c>
      <c r="E60" s="39">
        <v>3.1112409878418799</v>
      </c>
    </row>
    <row r="61" spans="1:5" x14ac:dyDescent="0.3">
      <c r="A61" s="37"/>
      <c r="B61" s="37"/>
      <c r="C61" s="38"/>
      <c r="D61" s="38" t="s">
        <v>95</v>
      </c>
      <c r="E61" s="39">
        <v>0</v>
      </c>
    </row>
    <row r="62" spans="1:5" x14ac:dyDescent="0.3">
      <c r="A62" s="40"/>
      <c r="B62" s="40"/>
      <c r="C62" s="41"/>
      <c r="D62" s="41" t="s">
        <v>96</v>
      </c>
      <c r="E62" s="42">
        <v>22.4</v>
      </c>
    </row>
  </sheetData>
  <pageMargins left="0.51181102362204722" right="0.51181102362204722" top="0.78740157480314965" bottom="0.78740157480314965" header="0.31496062992125984" footer="0.31496062992125984"/>
  <pageSetup paperSize="9" scale="68" fitToHeight="0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4C741-97B1-4CBD-B966-F72AB02BFA52}">
  <sheetPr>
    <tabColor rgb="FFA3CFD1"/>
    <pageSetUpPr fitToPage="1"/>
  </sheetPr>
  <dimension ref="A1:E6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6.28515625" style="19" bestFit="1" customWidth="1"/>
    <col min="3" max="3" width="11.5703125" style="20" bestFit="1" customWidth="1"/>
    <col min="4" max="4" width="20.28515625" style="20" bestFit="1" customWidth="1"/>
    <col min="5" max="5" width="42.570312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21" t="s">
        <v>70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107</v>
      </c>
      <c r="E5" s="26">
        <v>5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127</v>
      </c>
      <c r="E6" s="29">
        <v>1.3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23</v>
      </c>
      <c r="E7" s="29">
        <v>4.3</v>
      </c>
    </row>
    <row r="8" spans="1:5" x14ac:dyDescent="0.3">
      <c r="A8" s="27" t="s">
        <v>5</v>
      </c>
      <c r="B8" s="27" t="s">
        <v>9</v>
      </c>
      <c r="C8" s="28">
        <v>86895</v>
      </c>
      <c r="D8" s="29">
        <v>174</v>
      </c>
      <c r="E8" s="29">
        <v>2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46</v>
      </c>
      <c r="E9" s="29">
        <v>2.9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42</v>
      </c>
      <c r="E10" s="29">
        <v>2.7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29</v>
      </c>
      <c r="E11" s="29">
        <v>3.9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39</v>
      </c>
      <c r="E12" s="29">
        <v>3.1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62</v>
      </c>
      <c r="E13" s="29">
        <v>2.1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206</v>
      </c>
      <c r="E14" s="29">
        <v>5.2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115</v>
      </c>
      <c r="E15" s="29">
        <v>2.2999999999999998</v>
      </c>
    </row>
    <row r="16" spans="1:5" x14ac:dyDescent="0.3">
      <c r="A16" s="27" t="s">
        <v>5</v>
      </c>
      <c r="B16" s="27" t="s">
        <v>17</v>
      </c>
      <c r="C16" s="28">
        <v>124333</v>
      </c>
      <c r="D16" s="29">
        <v>216</v>
      </c>
      <c r="E16" s="29">
        <v>1.7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100</v>
      </c>
      <c r="E17" s="29">
        <v>3.3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51</v>
      </c>
      <c r="E18" s="29">
        <v>3.3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92</v>
      </c>
      <c r="E19" s="29">
        <v>2.6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88</v>
      </c>
      <c r="E20" s="29">
        <v>2.5</v>
      </c>
    </row>
    <row r="21" spans="1:5" x14ac:dyDescent="0.3">
      <c r="A21" s="27" t="s">
        <v>5</v>
      </c>
      <c r="B21" s="27" t="s">
        <v>22</v>
      </c>
      <c r="C21" s="28">
        <v>460413</v>
      </c>
      <c r="D21" s="29">
        <v>697</v>
      </c>
      <c r="E21" s="29">
        <v>1.5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41</v>
      </c>
      <c r="E22" s="29">
        <v>2.1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22</v>
      </c>
      <c r="E23" s="29">
        <v>6.3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109</v>
      </c>
      <c r="E24" s="29">
        <v>1.9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30</v>
      </c>
      <c r="E25" s="29">
        <v>4</v>
      </c>
    </row>
    <row r="26" spans="1:5" x14ac:dyDescent="0.3">
      <c r="A26" s="27" t="s">
        <v>5</v>
      </c>
      <c r="B26" s="27" t="s">
        <v>27</v>
      </c>
      <c r="C26" s="28">
        <v>95832</v>
      </c>
      <c r="D26" s="29">
        <v>172</v>
      </c>
      <c r="E26" s="29">
        <v>1.8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62</v>
      </c>
      <c r="E27" s="29">
        <v>2.9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53</v>
      </c>
      <c r="E28" s="29">
        <v>2.1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59</v>
      </c>
      <c r="E29" s="29">
        <v>4.5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48</v>
      </c>
      <c r="E30" s="29">
        <v>4.2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46</v>
      </c>
      <c r="E31" s="29">
        <v>2.8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76</v>
      </c>
      <c r="E32" s="29">
        <v>2.7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34</v>
      </c>
      <c r="E33" s="29">
        <v>4.4000000000000004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23</v>
      </c>
      <c r="E34" s="29">
        <v>5.5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54</v>
      </c>
      <c r="E35" s="29">
        <v>6.1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71</v>
      </c>
      <c r="E36" s="29">
        <v>3.2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11</v>
      </c>
      <c r="E37" s="29">
        <v>3.4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32</v>
      </c>
      <c r="E38" s="29">
        <v>3.4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37</v>
      </c>
      <c r="E39" s="29">
        <v>2.5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24</v>
      </c>
      <c r="E40" s="29">
        <v>3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32</v>
      </c>
      <c r="E41" s="29">
        <v>3.7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28</v>
      </c>
      <c r="E42" s="29">
        <v>4.3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39</v>
      </c>
      <c r="E43" s="29">
        <v>4.2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56</v>
      </c>
      <c r="E44" s="29">
        <v>4.8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20</v>
      </c>
      <c r="E45" s="29">
        <v>3.2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22</v>
      </c>
      <c r="E46" s="29">
        <v>5.3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11</v>
      </c>
      <c r="E47" s="29">
        <v>5.0999999999999996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23</v>
      </c>
      <c r="E48" s="29">
        <v>7.5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25</v>
      </c>
      <c r="E49" s="29">
        <v>4.8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34</v>
      </c>
      <c r="E50" s="29">
        <v>2.1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44</v>
      </c>
      <c r="E51" s="29">
        <v>3.9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19</v>
      </c>
      <c r="E52" s="29">
        <v>4.3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56</v>
      </c>
      <c r="E53" s="29">
        <v>6.9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27</v>
      </c>
      <c r="E54" s="29">
        <v>2.5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38</v>
      </c>
      <c r="E55" s="29">
        <v>4.9000000000000004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28</v>
      </c>
      <c r="E56" s="29">
        <v>4.3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3720</v>
      </c>
      <c r="E57" s="33">
        <f>D57/(C57/1000)</f>
        <v>2.3529173645301502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1.3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7.5</v>
      </c>
    </row>
    <row r="60" spans="1:5" x14ac:dyDescent="0.3">
      <c r="A60" s="37" t="s">
        <v>97</v>
      </c>
      <c r="B60" s="37"/>
      <c r="C60" s="38">
        <v>202992033</v>
      </c>
      <c r="D60" s="38">
        <v>422103</v>
      </c>
      <c r="E60" s="39">
        <v>2.0794067321844105</v>
      </c>
    </row>
    <row r="61" spans="1:5" x14ac:dyDescent="0.3">
      <c r="A61" s="37"/>
      <c r="B61" s="37"/>
      <c r="C61" s="38"/>
      <c r="D61" s="38" t="s">
        <v>95</v>
      </c>
      <c r="E61" s="39">
        <v>0</v>
      </c>
    </row>
    <row r="62" spans="1:5" x14ac:dyDescent="0.3">
      <c r="A62" s="40"/>
      <c r="B62" s="40"/>
      <c r="C62" s="41"/>
      <c r="D62" s="41" t="s">
        <v>96</v>
      </c>
      <c r="E62" s="42">
        <v>15.4</v>
      </c>
    </row>
  </sheetData>
  <pageMargins left="0.51181102362204722" right="0.51181102362204722" top="0.78740157480314965" bottom="0.78740157480314965" header="0.31496062992125984" footer="0.31496062992125984"/>
  <pageSetup paperSize="9" scale="65" fitToHeight="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3A92-E8D4-40A5-83B8-C1CB1D9F3969}">
  <sheetPr>
    <tabColor rgb="FFA3CFD1"/>
    <pageSetUpPr fitToPage="1"/>
  </sheetPr>
  <dimension ref="A1:E59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3</v>
      </c>
      <c r="E5" s="26">
        <v>0.2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13</v>
      </c>
      <c r="E6" s="29">
        <v>0.1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1</v>
      </c>
      <c r="E7" s="29">
        <v>0.2</v>
      </c>
    </row>
    <row r="8" spans="1:5" x14ac:dyDescent="0.3">
      <c r="A8" s="27" t="s">
        <v>5</v>
      </c>
      <c r="B8" s="27" t="s">
        <v>9</v>
      </c>
      <c r="C8" s="28">
        <v>86895</v>
      </c>
      <c r="D8" s="29">
        <v>16</v>
      </c>
      <c r="E8" s="29">
        <v>0.2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2</v>
      </c>
      <c r="E9" s="29">
        <v>0.1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2</v>
      </c>
      <c r="E10" s="29">
        <v>0.1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1</v>
      </c>
      <c r="E11" s="29">
        <v>0.1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3</v>
      </c>
      <c r="E12" s="29">
        <v>0.2</v>
      </c>
    </row>
    <row r="13" spans="1:5" x14ac:dyDescent="0.3">
      <c r="A13" s="27" t="s">
        <v>5</v>
      </c>
      <c r="B13" s="27" t="s">
        <v>15</v>
      </c>
      <c r="C13" s="28">
        <v>39386</v>
      </c>
      <c r="D13" s="29">
        <v>10</v>
      </c>
      <c r="E13" s="29">
        <v>0.2</v>
      </c>
    </row>
    <row r="14" spans="1:5" x14ac:dyDescent="0.3">
      <c r="A14" s="27" t="s">
        <v>5</v>
      </c>
      <c r="B14" s="27" t="s">
        <v>16</v>
      </c>
      <c r="C14" s="28">
        <v>50591</v>
      </c>
      <c r="D14" s="29">
        <v>7</v>
      </c>
      <c r="E14" s="29">
        <v>0.1</v>
      </c>
    </row>
    <row r="15" spans="1:5" x14ac:dyDescent="0.3">
      <c r="A15" s="27" t="s">
        <v>5</v>
      </c>
      <c r="B15" s="27" t="s">
        <v>17</v>
      </c>
      <c r="C15" s="28">
        <v>124333</v>
      </c>
      <c r="D15" s="29">
        <v>22</v>
      </c>
      <c r="E15" s="29">
        <v>0.2</v>
      </c>
    </row>
    <row r="16" spans="1:5" x14ac:dyDescent="0.3">
      <c r="A16" s="27" t="s">
        <v>5</v>
      </c>
      <c r="B16" s="27" t="s">
        <v>18</v>
      </c>
      <c r="C16" s="28">
        <v>30707</v>
      </c>
      <c r="D16" s="29">
        <v>1</v>
      </c>
      <c r="E16" s="29">
        <v>0</v>
      </c>
    </row>
    <row r="17" spans="1:5" x14ac:dyDescent="0.3">
      <c r="A17" s="27" t="s">
        <v>5</v>
      </c>
      <c r="B17" s="27" t="s">
        <v>19</v>
      </c>
      <c r="C17" s="28">
        <v>15679</v>
      </c>
      <c r="D17" s="29">
        <v>2</v>
      </c>
      <c r="E17" s="29">
        <v>0.1</v>
      </c>
    </row>
    <row r="18" spans="1:5" x14ac:dyDescent="0.3">
      <c r="A18" s="27" t="s">
        <v>5</v>
      </c>
      <c r="B18" s="27" t="s">
        <v>20</v>
      </c>
      <c r="C18" s="28">
        <v>35044</v>
      </c>
      <c r="D18" s="29">
        <v>5</v>
      </c>
      <c r="E18" s="29">
        <v>0.1</v>
      </c>
    </row>
    <row r="19" spans="1:5" x14ac:dyDescent="0.3">
      <c r="A19" s="27" t="s">
        <v>5</v>
      </c>
      <c r="B19" s="27" t="s">
        <v>21</v>
      </c>
      <c r="C19" s="28">
        <v>34998</v>
      </c>
      <c r="D19" s="29">
        <v>4</v>
      </c>
      <c r="E19" s="29">
        <v>0.1</v>
      </c>
    </row>
    <row r="20" spans="1:5" x14ac:dyDescent="0.3">
      <c r="A20" s="27" t="s">
        <v>5</v>
      </c>
      <c r="B20" s="27" t="s">
        <v>22</v>
      </c>
      <c r="C20" s="28">
        <v>460413</v>
      </c>
      <c r="D20" s="29">
        <v>129</v>
      </c>
      <c r="E20" s="29">
        <v>0.3</v>
      </c>
    </row>
    <row r="21" spans="1:5" x14ac:dyDescent="0.3">
      <c r="A21" s="27" t="s">
        <v>5</v>
      </c>
      <c r="B21" s="27" t="s">
        <v>23</v>
      </c>
      <c r="C21" s="28">
        <v>19327</v>
      </c>
      <c r="D21" s="29">
        <v>8</v>
      </c>
      <c r="E21" s="29">
        <v>0.4</v>
      </c>
    </row>
    <row r="22" spans="1:5" x14ac:dyDescent="0.3">
      <c r="A22" s="27" t="s">
        <v>5</v>
      </c>
      <c r="B22" s="27" t="s">
        <v>24</v>
      </c>
      <c r="C22" s="28">
        <v>3471</v>
      </c>
      <c r="D22" s="29">
        <v>1</v>
      </c>
      <c r="E22" s="29">
        <v>0.3</v>
      </c>
    </row>
    <row r="23" spans="1:5" x14ac:dyDescent="0.3">
      <c r="A23" s="27" t="s">
        <v>5</v>
      </c>
      <c r="B23" s="27" t="s">
        <v>25</v>
      </c>
      <c r="C23" s="28">
        <v>56406</v>
      </c>
      <c r="D23" s="29">
        <v>10</v>
      </c>
      <c r="E23" s="29">
        <v>0.2</v>
      </c>
    </row>
    <row r="24" spans="1:5" x14ac:dyDescent="0.3">
      <c r="A24" s="27" t="s">
        <v>5</v>
      </c>
      <c r="B24" s="27" t="s">
        <v>26</v>
      </c>
      <c r="C24" s="28">
        <v>7419</v>
      </c>
      <c r="D24" s="29">
        <v>1</v>
      </c>
      <c r="E24" s="29">
        <v>0.1</v>
      </c>
    </row>
    <row r="25" spans="1:5" x14ac:dyDescent="0.3">
      <c r="A25" s="27" t="s">
        <v>5</v>
      </c>
      <c r="B25" s="27" t="s">
        <v>27</v>
      </c>
      <c r="C25" s="28">
        <v>95832</v>
      </c>
      <c r="D25" s="29">
        <v>10</v>
      </c>
      <c r="E25" s="29">
        <v>0.1</v>
      </c>
    </row>
    <row r="26" spans="1:5" x14ac:dyDescent="0.3">
      <c r="A26" s="27" t="s">
        <v>5</v>
      </c>
      <c r="B26" s="27" t="s">
        <v>28</v>
      </c>
      <c r="C26" s="28">
        <v>21635</v>
      </c>
      <c r="D26" s="29">
        <v>3</v>
      </c>
      <c r="E26" s="29">
        <v>0.1</v>
      </c>
    </row>
    <row r="27" spans="1:5" x14ac:dyDescent="0.3">
      <c r="A27" s="27" t="s">
        <v>5</v>
      </c>
      <c r="B27" s="27" t="s">
        <v>29</v>
      </c>
      <c r="C27" s="28">
        <v>25444</v>
      </c>
      <c r="D27" s="29">
        <v>2</v>
      </c>
      <c r="E27" s="29">
        <v>0.1</v>
      </c>
    </row>
    <row r="28" spans="1:5" x14ac:dyDescent="0.3">
      <c r="A28" s="27" t="s">
        <v>5</v>
      </c>
      <c r="B28" s="27" t="s">
        <v>30</v>
      </c>
      <c r="C28" s="28">
        <v>13117</v>
      </c>
      <c r="D28" s="29">
        <v>3</v>
      </c>
      <c r="E28" s="29">
        <v>0.2</v>
      </c>
    </row>
    <row r="29" spans="1:5" x14ac:dyDescent="0.3">
      <c r="A29" s="27" t="s">
        <v>5</v>
      </c>
      <c r="B29" s="27" t="s">
        <v>31</v>
      </c>
      <c r="C29" s="28">
        <v>11479</v>
      </c>
      <c r="D29" s="29">
        <v>4</v>
      </c>
      <c r="E29" s="29">
        <v>0.3</v>
      </c>
    </row>
    <row r="30" spans="1:5" x14ac:dyDescent="0.3">
      <c r="A30" s="27" t="s">
        <v>5</v>
      </c>
      <c r="B30" s="27" t="s">
        <v>32</v>
      </c>
      <c r="C30" s="28">
        <v>16320</v>
      </c>
      <c r="D30" s="29">
        <v>1</v>
      </c>
      <c r="E30" s="29">
        <v>0.1</v>
      </c>
    </row>
    <row r="31" spans="1:5" x14ac:dyDescent="0.3">
      <c r="A31" s="27" t="s">
        <v>5</v>
      </c>
      <c r="B31" s="27" t="s">
        <v>33</v>
      </c>
      <c r="C31" s="28">
        <v>27992</v>
      </c>
      <c r="D31" s="29">
        <v>7</v>
      </c>
      <c r="E31" s="29">
        <v>0.3</v>
      </c>
    </row>
    <row r="32" spans="1:5" x14ac:dyDescent="0.3">
      <c r="A32" s="27" t="s">
        <v>5</v>
      </c>
      <c r="B32" s="27" t="s">
        <v>34</v>
      </c>
      <c r="C32" s="28">
        <v>7667</v>
      </c>
      <c r="D32" s="29">
        <v>1</v>
      </c>
      <c r="E32" s="29">
        <v>0.1</v>
      </c>
    </row>
    <row r="33" spans="1:5" x14ac:dyDescent="0.3">
      <c r="A33" s="27" t="s">
        <v>5</v>
      </c>
      <c r="B33" s="27" t="s">
        <v>35</v>
      </c>
      <c r="C33" s="28">
        <v>4150</v>
      </c>
      <c r="D33" s="29">
        <v>2</v>
      </c>
      <c r="E33" s="29">
        <v>0.5</v>
      </c>
    </row>
    <row r="34" spans="1:5" x14ac:dyDescent="0.3">
      <c r="A34" s="27" t="s">
        <v>5</v>
      </c>
      <c r="B34" s="27" t="s">
        <v>37</v>
      </c>
      <c r="C34" s="28">
        <v>22238</v>
      </c>
      <c r="D34" s="29">
        <v>7</v>
      </c>
      <c r="E34" s="29">
        <v>0.3</v>
      </c>
    </row>
    <row r="35" spans="1:5" x14ac:dyDescent="0.3">
      <c r="A35" s="27" t="s">
        <v>5</v>
      </c>
      <c r="B35" s="27" t="s">
        <v>38</v>
      </c>
      <c r="C35" s="28">
        <v>3233</v>
      </c>
      <c r="D35" s="29">
        <v>1</v>
      </c>
      <c r="E35" s="29">
        <v>0.3</v>
      </c>
    </row>
    <row r="36" spans="1:5" x14ac:dyDescent="0.3">
      <c r="A36" s="27" t="s">
        <v>5</v>
      </c>
      <c r="B36" s="27" t="s">
        <v>39</v>
      </c>
      <c r="C36" s="28">
        <v>9324</v>
      </c>
      <c r="D36" s="29">
        <v>2</v>
      </c>
      <c r="E36" s="29">
        <v>0.2</v>
      </c>
    </row>
    <row r="37" spans="1:5" x14ac:dyDescent="0.3">
      <c r="A37" s="27" t="s">
        <v>5</v>
      </c>
      <c r="B37" s="27" t="s">
        <v>40</v>
      </c>
      <c r="C37" s="28">
        <v>14863</v>
      </c>
      <c r="D37" s="29">
        <v>1</v>
      </c>
      <c r="E37" s="29">
        <v>0.1</v>
      </c>
    </row>
    <row r="38" spans="1:5" x14ac:dyDescent="0.3">
      <c r="A38" s="27" t="s">
        <v>5</v>
      </c>
      <c r="B38" s="27" t="s">
        <v>41</v>
      </c>
      <c r="C38" s="28">
        <v>8001</v>
      </c>
      <c r="D38" s="29">
        <v>1</v>
      </c>
      <c r="E38" s="29">
        <v>0.1</v>
      </c>
    </row>
    <row r="39" spans="1:5" x14ac:dyDescent="0.3">
      <c r="A39" s="27" t="s">
        <v>5</v>
      </c>
      <c r="B39" s="27" t="s">
        <v>42</v>
      </c>
      <c r="C39" s="28">
        <v>8541</v>
      </c>
      <c r="D39" s="29">
        <v>3</v>
      </c>
      <c r="E39" s="29">
        <v>0.4</v>
      </c>
    </row>
    <row r="40" spans="1:5" x14ac:dyDescent="0.3">
      <c r="A40" s="27" t="s">
        <v>5</v>
      </c>
      <c r="B40" s="27" t="s">
        <v>43</v>
      </c>
      <c r="C40" s="28">
        <v>6466</v>
      </c>
      <c r="D40" s="29">
        <v>1</v>
      </c>
      <c r="E40" s="29">
        <v>0.2</v>
      </c>
    </row>
    <row r="41" spans="1:5" x14ac:dyDescent="0.3">
      <c r="A41" s="27" t="s">
        <v>5</v>
      </c>
      <c r="B41" s="27" t="s">
        <v>44</v>
      </c>
      <c r="C41" s="28">
        <v>9235</v>
      </c>
      <c r="D41" s="29">
        <v>1</v>
      </c>
      <c r="E41" s="29">
        <v>0.1</v>
      </c>
    </row>
    <row r="42" spans="1:5" x14ac:dyDescent="0.3">
      <c r="A42" s="27" t="s">
        <v>5</v>
      </c>
      <c r="B42" s="27" t="s">
        <v>45</v>
      </c>
      <c r="C42" s="28">
        <v>11548</v>
      </c>
      <c r="D42" s="29">
        <v>3</v>
      </c>
      <c r="E42" s="29">
        <v>0.3</v>
      </c>
    </row>
    <row r="43" spans="1:5" x14ac:dyDescent="0.3">
      <c r="A43" s="27" t="s">
        <v>5</v>
      </c>
      <c r="B43" s="27" t="s">
        <v>46</v>
      </c>
      <c r="C43" s="28">
        <v>6200</v>
      </c>
      <c r="D43" s="29">
        <v>1</v>
      </c>
      <c r="E43" s="29">
        <v>0.2</v>
      </c>
    </row>
    <row r="44" spans="1:5" x14ac:dyDescent="0.3">
      <c r="A44" s="27" t="s">
        <v>5</v>
      </c>
      <c r="B44" s="27" t="s">
        <v>47</v>
      </c>
      <c r="C44" s="28">
        <v>4125</v>
      </c>
      <c r="D44" s="29">
        <v>1</v>
      </c>
      <c r="E44" s="29">
        <v>0.2</v>
      </c>
    </row>
    <row r="45" spans="1:5" x14ac:dyDescent="0.3">
      <c r="A45" s="27" t="s">
        <v>5</v>
      </c>
      <c r="B45" s="27" t="s">
        <v>48</v>
      </c>
      <c r="C45" s="28">
        <v>2156</v>
      </c>
      <c r="D45" s="29">
        <v>1</v>
      </c>
      <c r="E45" s="29">
        <v>0.5</v>
      </c>
    </row>
    <row r="46" spans="1:5" x14ac:dyDescent="0.3">
      <c r="A46" s="27" t="s">
        <v>5</v>
      </c>
      <c r="B46" s="27" t="s">
        <v>49</v>
      </c>
      <c r="C46" s="28">
        <v>3074</v>
      </c>
      <c r="D46" s="29">
        <v>1</v>
      </c>
      <c r="E46" s="29">
        <v>0.3</v>
      </c>
    </row>
    <row r="47" spans="1:5" x14ac:dyDescent="0.3">
      <c r="A47" s="27" t="s">
        <v>5</v>
      </c>
      <c r="B47" s="27" t="s">
        <v>50</v>
      </c>
      <c r="C47" s="28">
        <v>5258</v>
      </c>
      <c r="D47" s="29">
        <v>1</v>
      </c>
      <c r="E47" s="29">
        <v>0.2</v>
      </c>
    </row>
    <row r="48" spans="1:5" x14ac:dyDescent="0.3">
      <c r="A48" s="27" t="s">
        <v>5</v>
      </c>
      <c r="B48" s="27" t="s">
        <v>51</v>
      </c>
      <c r="C48" s="28">
        <v>16286</v>
      </c>
      <c r="D48" s="29">
        <v>5</v>
      </c>
      <c r="E48" s="29">
        <v>0.3</v>
      </c>
    </row>
    <row r="49" spans="1:5" x14ac:dyDescent="0.3">
      <c r="A49" s="27" t="s">
        <v>5</v>
      </c>
      <c r="B49" s="27" t="s">
        <v>52</v>
      </c>
      <c r="C49" s="28">
        <v>11171</v>
      </c>
      <c r="D49" s="29">
        <v>2</v>
      </c>
      <c r="E49" s="29">
        <v>0.2</v>
      </c>
    </row>
    <row r="50" spans="1:5" x14ac:dyDescent="0.3">
      <c r="A50" s="27" t="s">
        <v>5</v>
      </c>
      <c r="B50" s="27" t="s">
        <v>54</v>
      </c>
      <c r="C50" s="28">
        <v>8113</v>
      </c>
      <c r="D50" s="29">
        <v>1</v>
      </c>
      <c r="E50" s="29">
        <v>0.1</v>
      </c>
    </row>
    <row r="51" spans="1:5" x14ac:dyDescent="0.3">
      <c r="A51" s="27" t="s">
        <v>5</v>
      </c>
      <c r="B51" s="27" t="s">
        <v>55</v>
      </c>
      <c r="C51" s="28">
        <v>10725</v>
      </c>
      <c r="D51" s="29">
        <v>1</v>
      </c>
      <c r="E51" s="29">
        <v>0.1</v>
      </c>
    </row>
    <row r="52" spans="1:5" x14ac:dyDescent="0.3">
      <c r="A52" s="27" t="s">
        <v>5</v>
      </c>
      <c r="B52" s="27" t="s">
        <v>56</v>
      </c>
      <c r="C52" s="28">
        <v>7788</v>
      </c>
      <c r="D52" s="29">
        <v>1</v>
      </c>
      <c r="E52" s="29">
        <v>0.1</v>
      </c>
    </row>
    <row r="53" spans="1:5" x14ac:dyDescent="0.3">
      <c r="A53" s="27" t="s">
        <v>5</v>
      </c>
      <c r="B53" s="27" t="s">
        <v>57</v>
      </c>
      <c r="C53" s="28">
        <v>6479</v>
      </c>
      <c r="D53" s="29">
        <v>3</v>
      </c>
      <c r="E53" s="29">
        <v>0.5</v>
      </c>
    </row>
    <row r="54" spans="1:5" x14ac:dyDescent="0.3">
      <c r="A54" s="31" t="str">
        <f>CONCATENATE("Total (",RIGHT(Índice!$A$4,2),")")</f>
        <v>Total (RO)</v>
      </c>
      <c r="B54" s="31"/>
      <c r="C54" s="32">
        <f>SUM(C5:C53)</f>
        <v>1538519</v>
      </c>
      <c r="D54" s="32">
        <f>SUM(D5:D53)</f>
        <v>312</v>
      </c>
      <c r="E54" s="33">
        <f>D54/(C54/1000)</f>
        <v>0.20279242570289999</v>
      </c>
    </row>
    <row r="55" spans="1:5" x14ac:dyDescent="0.3">
      <c r="A55" s="34"/>
      <c r="B55" s="34"/>
      <c r="C55" s="35"/>
      <c r="D55" s="35" t="s">
        <v>95</v>
      </c>
      <c r="E55" s="36">
        <f>MIN($E$5:$E$53)</f>
        <v>0</v>
      </c>
    </row>
    <row r="56" spans="1:5" x14ac:dyDescent="0.3">
      <c r="A56" s="34"/>
      <c r="B56" s="34"/>
      <c r="C56" s="35"/>
      <c r="D56" s="35" t="s">
        <v>96</v>
      </c>
      <c r="E56" s="36">
        <f>MAX($E$5:$E$53)</f>
        <v>0.5</v>
      </c>
    </row>
    <row r="57" spans="1:5" x14ac:dyDescent="0.3">
      <c r="A57" s="37" t="s">
        <v>97</v>
      </c>
      <c r="B57" s="37"/>
      <c r="C57" s="38">
        <v>201935360</v>
      </c>
      <c r="D57" s="38">
        <v>58097</v>
      </c>
      <c r="E57" s="39">
        <v>0.28770097520315413</v>
      </c>
    </row>
    <row r="58" spans="1:5" x14ac:dyDescent="0.3">
      <c r="A58" s="37"/>
      <c r="B58" s="37"/>
      <c r="C58" s="38"/>
      <c r="D58" s="38" t="s">
        <v>95</v>
      </c>
      <c r="E58" s="39">
        <v>0</v>
      </c>
    </row>
    <row r="59" spans="1:5" x14ac:dyDescent="0.3">
      <c r="A59" s="40"/>
      <c r="B59" s="40"/>
      <c r="C59" s="41"/>
      <c r="D59" s="41" t="s">
        <v>96</v>
      </c>
      <c r="E59" s="42">
        <v>3.7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ED2F-18A0-495F-9F43-A8129BFF9776}">
  <sheetPr>
    <tabColor rgb="FFA3CFD1"/>
    <pageSetUpPr fitToPage="1"/>
  </sheetPr>
  <dimension ref="A1:E6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94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74</v>
      </c>
      <c r="E5" s="26">
        <v>3.4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448</v>
      </c>
      <c r="E6" s="29">
        <v>4.5999999999999996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27</v>
      </c>
      <c r="E7" s="29">
        <v>5</v>
      </c>
    </row>
    <row r="8" spans="1:5" x14ac:dyDescent="0.3">
      <c r="A8" s="27" t="s">
        <v>5</v>
      </c>
      <c r="B8" s="27" t="s">
        <v>9</v>
      </c>
      <c r="C8" s="28">
        <v>86895</v>
      </c>
      <c r="D8" s="29">
        <v>902</v>
      </c>
      <c r="E8" s="29">
        <v>10.4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70</v>
      </c>
      <c r="E9" s="29">
        <v>4.4000000000000004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67</v>
      </c>
      <c r="E10" s="29">
        <v>4.3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21</v>
      </c>
      <c r="E11" s="29">
        <v>2.8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38</v>
      </c>
      <c r="E12" s="29">
        <v>3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82</v>
      </c>
      <c r="E13" s="29">
        <v>2.8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145</v>
      </c>
      <c r="E14" s="29">
        <v>3.7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164</v>
      </c>
      <c r="E15" s="29">
        <v>3.2</v>
      </c>
    </row>
    <row r="16" spans="1:5" x14ac:dyDescent="0.3">
      <c r="A16" s="27" t="s">
        <v>5</v>
      </c>
      <c r="B16" s="27" t="s">
        <v>17</v>
      </c>
      <c r="C16" s="28">
        <v>124333</v>
      </c>
      <c r="D16" s="29">
        <v>395</v>
      </c>
      <c r="E16" s="29">
        <v>3.2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101</v>
      </c>
      <c r="E17" s="29">
        <v>3.3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58</v>
      </c>
      <c r="E18" s="29">
        <v>3.7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117</v>
      </c>
      <c r="E19" s="29">
        <v>3.3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113</v>
      </c>
      <c r="E20" s="29">
        <v>3.2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4324</v>
      </c>
      <c r="E21" s="29">
        <v>9.4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55</v>
      </c>
      <c r="E22" s="29">
        <v>2.8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17</v>
      </c>
      <c r="E23" s="29">
        <v>4.9000000000000004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181</v>
      </c>
      <c r="E24" s="29">
        <v>3.2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41</v>
      </c>
      <c r="E25" s="29">
        <v>5.5</v>
      </c>
    </row>
    <row r="26" spans="1:5" x14ac:dyDescent="0.3">
      <c r="A26" s="27" t="s">
        <v>5</v>
      </c>
      <c r="B26" s="27" t="s">
        <v>27</v>
      </c>
      <c r="C26" s="28">
        <v>95832</v>
      </c>
      <c r="D26" s="29">
        <v>335</v>
      </c>
      <c r="E26" s="29">
        <v>3.5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63</v>
      </c>
      <c r="E27" s="29">
        <v>2.9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62</v>
      </c>
      <c r="E28" s="29">
        <v>2.4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42</v>
      </c>
      <c r="E29" s="29">
        <v>3.2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35</v>
      </c>
      <c r="E30" s="29">
        <v>3.1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22</v>
      </c>
      <c r="E31" s="29">
        <v>1.3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117</v>
      </c>
      <c r="E32" s="29">
        <v>4.2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27</v>
      </c>
      <c r="E33" s="29">
        <v>3.5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13</v>
      </c>
      <c r="E34" s="29">
        <v>3.2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23</v>
      </c>
      <c r="E35" s="29">
        <v>2.6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61</v>
      </c>
      <c r="E36" s="29">
        <v>2.7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17</v>
      </c>
      <c r="E37" s="29">
        <v>5.0999999999999996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39</v>
      </c>
      <c r="E38" s="29">
        <v>4.2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37</v>
      </c>
      <c r="E39" s="29">
        <v>2.5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21</v>
      </c>
      <c r="E40" s="29">
        <v>2.6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24</v>
      </c>
      <c r="E41" s="29">
        <v>2.8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19</v>
      </c>
      <c r="E42" s="29">
        <v>2.9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20</v>
      </c>
      <c r="E43" s="29">
        <v>2.1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43</v>
      </c>
      <c r="E44" s="29">
        <v>3.7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16</v>
      </c>
      <c r="E45" s="29">
        <v>2.6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13</v>
      </c>
      <c r="E46" s="29">
        <v>3.2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13</v>
      </c>
      <c r="E47" s="29">
        <v>6.1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14</v>
      </c>
      <c r="E48" s="29">
        <v>4.5999999999999996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16</v>
      </c>
      <c r="E49" s="29">
        <v>3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112</v>
      </c>
      <c r="E50" s="29">
        <v>6.8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37</v>
      </c>
      <c r="E51" s="29">
        <v>3.3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11</v>
      </c>
      <c r="E52" s="29">
        <v>2.7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36</v>
      </c>
      <c r="E53" s="29">
        <v>4.4000000000000004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25</v>
      </c>
      <c r="E54" s="29">
        <v>2.2999999999999998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26</v>
      </c>
      <c r="E55" s="29">
        <v>3.3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22</v>
      </c>
      <c r="E56" s="29">
        <v>3.3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8801</v>
      </c>
      <c r="E57" s="33">
        <f>D57/(C57/1000)</f>
        <v>5.5666735820510356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1.3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10.4</v>
      </c>
    </row>
    <row r="60" spans="1:5" x14ac:dyDescent="0.3">
      <c r="A60" s="37" t="s">
        <v>97</v>
      </c>
      <c r="B60" s="37"/>
      <c r="C60" s="38">
        <v>203062512</v>
      </c>
      <c r="D60" s="38">
        <v>828288</v>
      </c>
      <c r="E60" s="39">
        <v>4.0789803683705044</v>
      </c>
    </row>
    <row r="61" spans="1:5" x14ac:dyDescent="0.3">
      <c r="A61" s="37"/>
      <c r="B61" s="37"/>
      <c r="C61" s="38"/>
      <c r="D61" s="38" t="s">
        <v>95</v>
      </c>
      <c r="E61" s="39">
        <v>0.4</v>
      </c>
    </row>
    <row r="62" spans="1:5" x14ac:dyDescent="0.3">
      <c r="A62" s="40"/>
      <c r="B62" s="40"/>
      <c r="C62" s="41"/>
      <c r="D62" s="41" t="s">
        <v>96</v>
      </c>
      <c r="E62" s="42">
        <v>25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0A7B9-541D-4064-BE97-446A003A29AD}">
  <sheetPr>
    <tabColor rgb="FF70B5B8"/>
    <pageSetUpPr fitToPage="1"/>
  </sheetPr>
  <dimension ref="A1:F17"/>
  <sheetViews>
    <sheetView workbookViewId="0">
      <pane ySplit="4" topLeftCell="A5" activePane="bottomLeft" state="frozen"/>
      <selection pane="bottomLeft" activeCell="A18" sqref="A18:XFD460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72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58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59</v>
      </c>
      <c r="C5" s="25">
        <v>214728</v>
      </c>
      <c r="D5" s="26">
        <v>4054</v>
      </c>
      <c r="E5" s="26">
        <v>18.899999999999999</v>
      </c>
    </row>
    <row r="6" spans="1:6" x14ac:dyDescent="0.3">
      <c r="A6" s="27" t="s">
        <v>5</v>
      </c>
      <c r="B6" s="27" t="s">
        <v>60</v>
      </c>
      <c r="C6" s="28">
        <v>166088</v>
      </c>
      <c r="D6" s="28">
        <v>5091</v>
      </c>
      <c r="E6" s="29">
        <v>30.7</v>
      </c>
    </row>
    <row r="7" spans="1:6" x14ac:dyDescent="0.3">
      <c r="A7" s="27" t="s">
        <v>5</v>
      </c>
      <c r="B7" s="27" t="s">
        <v>61</v>
      </c>
      <c r="C7" s="28">
        <v>324844</v>
      </c>
      <c r="D7" s="28">
        <v>5902</v>
      </c>
      <c r="E7" s="29">
        <v>18.2</v>
      </c>
    </row>
    <row r="8" spans="1:6" x14ac:dyDescent="0.3">
      <c r="A8" s="27" t="s">
        <v>5</v>
      </c>
      <c r="B8" s="27" t="s">
        <v>62</v>
      </c>
      <c r="C8" s="28">
        <v>556022</v>
      </c>
      <c r="D8" s="28">
        <v>18328</v>
      </c>
      <c r="E8" s="29">
        <v>33</v>
      </c>
    </row>
    <row r="9" spans="1:6" x14ac:dyDescent="0.3">
      <c r="A9" s="27" t="s">
        <v>5</v>
      </c>
      <c r="B9" s="27" t="s">
        <v>63</v>
      </c>
      <c r="C9" s="28">
        <v>127503</v>
      </c>
      <c r="D9" s="28">
        <v>2151</v>
      </c>
      <c r="E9" s="29">
        <v>16.899999999999999</v>
      </c>
    </row>
    <row r="10" spans="1:6" x14ac:dyDescent="0.3">
      <c r="A10" s="27" t="s">
        <v>5</v>
      </c>
      <c r="B10" s="27" t="s">
        <v>64</v>
      </c>
      <c r="C10" s="28">
        <v>151747</v>
      </c>
      <c r="D10" s="28">
        <v>3237</v>
      </c>
      <c r="E10" s="29">
        <v>21.3</v>
      </c>
    </row>
    <row r="11" spans="1:6" x14ac:dyDescent="0.3">
      <c r="A11" s="27" t="s">
        <v>5</v>
      </c>
      <c r="B11" s="27" t="s">
        <v>65</v>
      </c>
      <c r="C11" s="28">
        <v>40084</v>
      </c>
      <c r="D11" s="29">
        <v>714</v>
      </c>
      <c r="E11" s="29">
        <v>17.8</v>
      </c>
    </row>
    <row r="12" spans="1:6" x14ac:dyDescent="0.3">
      <c r="A12" s="31" t="str">
        <f>CONCATENATE("Total (",RIGHT(Índice!$A$4,2),")")</f>
        <v>Total (RO)</v>
      </c>
      <c r="B12" s="31"/>
      <c r="C12" s="32">
        <f>SUM(C5:C11)</f>
        <v>1581016</v>
      </c>
      <c r="D12" s="32">
        <f>SUM(D5:D11)</f>
        <v>39477</v>
      </c>
      <c r="E12" s="33">
        <f>D12/(C12/1000)</f>
        <v>24.96938677407439</v>
      </c>
      <c r="F12" s="30">
        <f>E12/(D12/1000)</f>
        <v>0.63250466788444903</v>
      </c>
    </row>
    <row r="13" spans="1:6" x14ac:dyDescent="0.3">
      <c r="A13" s="34"/>
      <c r="B13" s="34"/>
      <c r="C13" s="35"/>
      <c r="D13" s="35" t="s">
        <v>95</v>
      </c>
      <c r="E13" s="36">
        <f>MIN($E$5:$E$11)</f>
        <v>16.899999999999999</v>
      </c>
      <c r="F13" s="30">
        <f>MIN($E$5:$E$220)</f>
        <v>8.6</v>
      </c>
    </row>
    <row r="14" spans="1:6" x14ac:dyDescent="0.3">
      <c r="A14" s="34"/>
      <c r="B14" s="34"/>
      <c r="C14" s="35"/>
      <c r="D14" s="35" t="s">
        <v>96</v>
      </c>
      <c r="E14" s="36">
        <f>MAX($E$5:$E$11)</f>
        <v>33</v>
      </c>
      <c r="F14" s="30">
        <f>MAX($E$5:$E$220)</f>
        <v>37.6</v>
      </c>
    </row>
    <row r="15" spans="1:6" x14ac:dyDescent="0.3">
      <c r="A15" s="37" t="s">
        <v>97</v>
      </c>
      <c r="B15" s="37"/>
      <c r="C15" s="38">
        <v>203062512</v>
      </c>
      <c r="D15" s="38">
        <v>3986899</v>
      </c>
      <c r="E15" s="39">
        <v>19.633850486396032</v>
      </c>
    </row>
    <row r="16" spans="1:6" x14ac:dyDescent="0.3">
      <c r="A16" s="37"/>
      <c r="B16" s="37"/>
      <c r="C16" s="38"/>
      <c r="D16" s="38" t="s">
        <v>95</v>
      </c>
      <c r="E16" s="39">
        <v>8.6</v>
      </c>
    </row>
    <row r="17" spans="1:5" x14ac:dyDescent="0.3">
      <c r="A17" s="40"/>
      <c r="B17" s="40"/>
      <c r="C17" s="41"/>
      <c r="D17" s="41" t="s">
        <v>96</v>
      </c>
      <c r="E17" s="42">
        <v>37.6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16B76-7FDA-4686-9653-20AF9D0045DF}">
  <sheetPr>
    <tabColor rgb="FFA3CFD1"/>
    <pageSetUpPr fitToPage="1"/>
  </sheetPr>
  <dimension ref="A1:E62"/>
  <sheetViews>
    <sheetView workbookViewId="0">
      <pane ySplit="4" topLeftCell="A5" activePane="bottomLeft" state="frozen"/>
      <selection pane="bottomLeft" activeCell="A5" sqref="A5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73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388</v>
      </c>
      <c r="E5" s="26">
        <v>18</v>
      </c>
    </row>
    <row r="6" spans="1:5" x14ac:dyDescent="0.3">
      <c r="A6" s="27" t="s">
        <v>5</v>
      </c>
      <c r="B6" s="27" t="s">
        <v>7</v>
      </c>
      <c r="C6" s="28">
        <v>96833</v>
      </c>
      <c r="D6" s="28">
        <v>1534</v>
      </c>
      <c r="E6" s="29">
        <v>15.8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104</v>
      </c>
      <c r="E7" s="29">
        <v>19.399999999999999</v>
      </c>
    </row>
    <row r="8" spans="1:5" x14ac:dyDescent="0.3">
      <c r="A8" s="27" t="s">
        <v>5</v>
      </c>
      <c r="B8" s="27" t="s">
        <v>9</v>
      </c>
      <c r="C8" s="28">
        <v>86895</v>
      </c>
      <c r="D8" s="28">
        <v>3041</v>
      </c>
      <c r="E8" s="29">
        <v>35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258</v>
      </c>
      <c r="E9" s="29">
        <v>16.2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236</v>
      </c>
      <c r="E10" s="29">
        <v>15.1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139</v>
      </c>
      <c r="E11" s="29">
        <v>18.5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154</v>
      </c>
      <c r="E12" s="29">
        <v>12.2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307</v>
      </c>
      <c r="E13" s="29">
        <v>10.5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723</v>
      </c>
      <c r="E14" s="29">
        <v>18.399999999999999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756</v>
      </c>
      <c r="E15" s="29">
        <v>14.9</v>
      </c>
    </row>
    <row r="16" spans="1:5" x14ac:dyDescent="0.3">
      <c r="A16" s="27" t="s">
        <v>5</v>
      </c>
      <c r="B16" s="27" t="s">
        <v>17</v>
      </c>
      <c r="C16" s="28">
        <v>124333</v>
      </c>
      <c r="D16" s="28">
        <v>1790</v>
      </c>
      <c r="E16" s="29">
        <v>14.4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490</v>
      </c>
      <c r="E17" s="29">
        <v>16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182</v>
      </c>
      <c r="E18" s="29">
        <v>11.6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454</v>
      </c>
      <c r="E19" s="29">
        <v>13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556</v>
      </c>
      <c r="E20" s="29">
        <v>15.9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14235</v>
      </c>
      <c r="E21" s="29">
        <v>30.9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256</v>
      </c>
      <c r="E22" s="29">
        <v>13.2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112</v>
      </c>
      <c r="E23" s="29">
        <v>32.4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733</v>
      </c>
      <c r="E24" s="29">
        <v>13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141</v>
      </c>
      <c r="E25" s="29">
        <v>19</v>
      </c>
    </row>
    <row r="26" spans="1:5" x14ac:dyDescent="0.3">
      <c r="A26" s="27" t="s">
        <v>5</v>
      </c>
      <c r="B26" s="27" t="s">
        <v>27</v>
      </c>
      <c r="C26" s="28">
        <v>95832</v>
      </c>
      <c r="D26" s="28">
        <v>1632</v>
      </c>
      <c r="E26" s="29">
        <v>17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223</v>
      </c>
      <c r="E27" s="29">
        <v>10.3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330</v>
      </c>
      <c r="E28" s="29">
        <v>13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180</v>
      </c>
      <c r="E29" s="29">
        <v>13.7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148</v>
      </c>
      <c r="E30" s="29">
        <v>12.9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177</v>
      </c>
      <c r="E31" s="29">
        <v>10.9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503</v>
      </c>
      <c r="E32" s="29">
        <v>18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138</v>
      </c>
      <c r="E33" s="29">
        <v>18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87</v>
      </c>
      <c r="E34" s="29">
        <v>21.1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167</v>
      </c>
      <c r="E35" s="29">
        <v>18.899999999999999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342</v>
      </c>
      <c r="E36" s="29">
        <v>15.4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99</v>
      </c>
      <c r="E37" s="29">
        <v>30.7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185</v>
      </c>
      <c r="E38" s="29">
        <v>19.899999999999999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204</v>
      </c>
      <c r="E39" s="29">
        <v>13.7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112</v>
      </c>
      <c r="E40" s="29">
        <v>14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146</v>
      </c>
      <c r="E41" s="29">
        <v>17.100000000000001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110</v>
      </c>
      <c r="E42" s="29">
        <v>17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89</v>
      </c>
      <c r="E43" s="29">
        <v>9.6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235</v>
      </c>
      <c r="E44" s="29">
        <v>20.3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93</v>
      </c>
      <c r="E45" s="29">
        <v>15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80</v>
      </c>
      <c r="E46" s="29">
        <v>19.399999999999999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72</v>
      </c>
      <c r="E47" s="29">
        <v>33.4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71</v>
      </c>
      <c r="E48" s="29">
        <v>23.1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99</v>
      </c>
      <c r="E49" s="29">
        <v>18.8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371</v>
      </c>
      <c r="E50" s="29">
        <v>22.8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156</v>
      </c>
      <c r="E51" s="29">
        <v>14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69</v>
      </c>
      <c r="E52" s="29">
        <v>16.100000000000001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190</v>
      </c>
      <c r="E53" s="29">
        <v>23.4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123</v>
      </c>
      <c r="E54" s="29">
        <v>11.5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125</v>
      </c>
      <c r="E55" s="29">
        <v>16.100000000000001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105</v>
      </c>
      <c r="E56" s="29">
        <v>16.2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33250</v>
      </c>
      <c r="E57" s="33">
        <f>D57/(C57/1000)</f>
        <v>21.030780207157928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9.6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35</v>
      </c>
    </row>
    <row r="60" spans="1:5" x14ac:dyDescent="0.3">
      <c r="A60" s="37" t="s">
        <v>97</v>
      </c>
      <c r="B60" s="37"/>
      <c r="C60" s="38">
        <v>203062512</v>
      </c>
      <c r="D60" s="38">
        <v>3274643</v>
      </c>
      <c r="E60" s="39">
        <v>16.126280364344158</v>
      </c>
    </row>
    <row r="61" spans="1:5" x14ac:dyDescent="0.3">
      <c r="A61" s="37"/>
      <c r="B61" s="37"/>
      <c r="C61" s="38"/>
      <c r="D61" s="38" t="s">
        <v>95</v>
      </c>
      <c r="E61" s="39">
        <v>4.4000000000000004</v>
      </c>
    </row>
    <row r="62" spans="1:5" x14ac:dyDescent="0.3">
      <c r="A62" s="40"/>
      <c r="B62" s="40"/>
      <c r="C62" s="41"/>
      <c r="D62" s="41" t="s">
        <v>96</v>
      </c>
      <c r="E62" s="42">
        <v>73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88F9-49AC-497A-91E4-11642B6B4A01}">
  <sheetPr>
    <tabColor rgb="FF70B5B8"/>
    <pageSetUpPr fitToPage="1"/>
  </sheetPr>
  <dimension ref="A1:F17"/>
  <sheetViews>
    <sheetView workbookViewId="0">
      <pane ySplit="4" topLeftCell="A5" activePane="bottomLeft" state="frozen"/>
      <selection pane="bottomLeft" activeCell="A18" sqref="A18:XFD460"/>
    </sheetView>
  </sheetViews>
  <sheetFormatPr defaultColWidth="0" defaultRowHeight="16.5" zeroHeight="1" x14ac:dyDescent="0.3"/>
  <cols>
    <col min="1" max="1" width="20.85546875" style="19" bestFit="1" customWidth="1"/>
    <col min="2" max="2" width="51.28515625" style="19" bestFit="1" customWidth="1"/>
    <col min="3" max="3" width="11" style="20" bestFit="1" customWidth="1"/>
    <col min="4" max="4" width="17.85546875" style="20" bestFit="1" customWidth="1"/>
    <col min="5" max="5" width="36.28515625" style="20" bestFit="1" customWidth="1"/>
    <col min="6" max="16384" width="9.140625" style="19" hidden="1"/>
  </cols>
  <sheetData>
    <row r="1" spans="1:6" ht="42.75" customHeight="1" x14ac:dyDescent="0.3">
      <c r="A1" s="9"/>
      <c r="B1" s="9"/>
      <c r="C1" s="18"/>
      <c r="D1" s="18"/>
      <c r="E1" s="18"/>
    </row>
    <row r="2" spans="1:6" ht="22.5" customHeight="1" x14ac:dyDescent="0.3">
      <c r="A2" s="17" t="s">
        <v>74</v>
      </c>
      <c r="B2" s="5"/>
      <c r="C2" s="5"/>
      <c r="D2" s="5"/>
      <c r="E2" s="5"/>
    </row>
    <row r="3" spans="1:6" ht="14.25" customHeight="1" x14ac:dyDescent="0.3">
      <c r="A3" s="9"/>
      <c r="B3" s="9"/>
      <c r="C3" s="18"/>
      <c r="D3" s="18"/>
      <c r="E3" s="18"/>
    </row>
    <row r="4" spans="1:6" x14ac:dyDescent="0.3">
      <c r="A4" s="22" t="s">
        <v>0</v>
      </c>
      <c r="B4" s="22" t="s">
        <v>58</v>
      </c>
      <c r="C4" s="23" t="s">
        <v>2</v>
      </c>
      <c r="D4" s="23" t="s">
        <v>3</v>
      </c>
      <c r="E4" s="23" t="s">
        <v>4</v>
      </c>
    </row>
    <row r="5" spans="1:6" x14ac:dyDescent="0.3">
      <c r="A5" s="24" t="s">
        <v>5</v>
      </c>
      <c r="B5" s="24" t="s">
        <v>59</v>
      </c>
      <c r="C5" s="25">
        <v>214728</v>
      </c>
      <c r="D5" s="25">
        <v>3511</v>
      </c>
      <c r="E5" s="26">
        <v>16.3</v>
      </c>
    </row>
    <row r="6" spans="1:6" x14ac:dyDescent="0.3">
      <c r="A6" s="27" t="s">
        <v>5</v>
      </c>
      <c r="B6" s="27" t="s">
        <v>60</v>
      </c>
      <c r="C6" s="28">
        <v>166088</v>
      </c>
      <c r="D6" s="28">
        <v>4185</v>
      </c>
      <c r="E6" s="29">
        <v>25.2</v>
      </c>
    </row>
    <row r="7" spans="1:6" x14ac:dyDescent="0.3">
      <c r="A7" s="27" t="s">
        <v>5</v>
      </c>
      <c r="B7" s="27" t="s">
        <v>61</v>
      </c>
      <c r="C7" s="28">
        <v>324844</v>
      </c>
      <c r="D7" s="28">
        <v>4565</v>
      </c>
      <c r="E7" s="29">
        <v>14.1</v>
      </c>
    </row>
    <row r="8" spans="1:6" x14ac:dyDescent="0.3">
      <c r="A8" s="27" t="s">
        <v>5</v>
      </c>
      <c r="B8" s="27" t="s">
        <v>62</v>
      </c>
      <c r="C8" s="28">
        <v>556022</v>
      </c>
      <c r="D8" s="28">
        <v>15776</v>
      </c>
      <c r="E8" s="29">
        <v>28.4</v>
      </c>
    </row>
    <row r="9" spans="1:6" x14ac:dyDescent="0.3">
      <c r="A9" s="27" t="s">
        <v>5</v>
      </c>
      <c r="B9" s="27" t="s">
        <v>63</v>
      </c>
      <c r="C9" s="28">
        <v>127503</v>
      </c>
      <c r="D9" s="28">
        <v>1908</v>
      </c>
      <c r="E9" s="29">
        <v>15</v>
      </c>
    </row>
    <row r="10" spans="1:6" x14ac:dyDescent="0.3">
      <c r="A10" s="27" t="s">
        <v>5</v>
      </c>
      <c r="B10" s="27" t="s">
        <v>64</v>
      </c>
      <c r="C10" s="28">
        <v>151747</v>
      </c>
      <c r="D10" s="28">
        <v>2626</v>
      </c>
      <c r="E10" s="29">
        <v>17.3</v>
      </c>
    </row>
    <row r="11" spans="1:6" x14ac:dyDescent="0.3">
      <c r="A11" s="27" t="s">
        <v>5</v>
      </c>
      <c r="B11" s="27" t="s">
        <v>65</v>
      </c>
      <c r="C11" s="28">
        <v>40084</v>
      </c>
      <c r="D11" s="29">
        <v>681</v>
      </c>
      <c r="E11" s="29">
        <v>17</v>
      </c>
    </row>
    <row r="12" spans="1:6" x14ac:dyDescent="0.3">
      <c r="A12" s="31" t="str">
        <f>CONCATENATE("Total (",RIGHT(Índice!$A$4,2),")")</f>
        <v>Total (RO)</v>
      </c>
      <c r="B12" s="31"/>
      <c r="C12" s="32">
        <f>SUM(C5:C11)</f>
        <v>1581016</v>
      </c>
      <c r="D12" s="32">
        <f>SUM(D5:D11)</f>
        <v>33252</v>
      </c>
      <c r="E12" s="33">
        <f>D12/(C12/1000)</f>
        <v>21.032045216493696</v>
      </c>
      <c r="F12" s="30">
        <f>E12/(D12/1000)</f>
        <v>0.63250466788444892</v>
      </c>
    </row>
    <row r="13" spans="1:6" x14ac:dyDescent="0.3">
      <c r="A13" s="34"/>
      <c r="B13" s="34"/>
      <c r="C13" s="35"/>
      <c r="D13" s="35" t="s">
        <v>95</v>
      </c>
      <c r="E13" s="36">
        <f>MIN($E$5:$E$11)</f>
        <v>14.1</v>
      </c>
      <c r="F13" s="30">
        <f>MIN($E$5:$E$11)</f>
        <v>14.1</v>
      </c>
    </row>
    <row r="14" spans="1:6" x14ac:dyDescent="0.3">
      <c r="A14" s="34"/>
      <c r="B14" s="34"/>
      <c r="C14" s="35"/>
      <c r="D14" s="35" t="s">
        <v>96</v>
      </c>
      <c r="E14" s="36">
        <f>MAX($E$5:$E$11)</f>
        <v>28.4</v>
      </c>
      <c r="F14" s="30">
        <f>MAX($E$5:$E$11)</f>
        <v>28.4</v>
      </c>
    </row>
    <row r="15" spans="1:6" x14ac:dyDescent="0.3">
      <c r="A15" s="37" t="s">
        <v>97</v>
      </c>
      <c r="B15" s="37"/>
      <c r="C15" s="38">
        <v>203062512</v>
      </c>
      <c r="D15" s="38">
        <v>3274552</v>
      </c>
      <c r="E15" s="39">
        <v>16.125832226482061</v>
      </c>
    </row>
    <row r="16" spans="1:6" x14ac:dyDescent="0.3">
      <c r="A16" s="37"/>
      <c r="B16" s="37"/>
      <c r="C16" s="38"/>
      <c r="D16" s="38" t="s">
        <v>95</v>
      </c>
      <c r="E16" s="39">
        <v>7.6</v>
      </c>
    </row>
    <row r="17" spans="1:5" x14ac:dyDescent="0.3">
      <c r="A17" s="40"/>
      <c r="B17" s="40"/>
      <c r="C17" s="41"/>
      <c r="D17" s="41" t="s">
        <v>96</v>
      </c>
      <c r="E17" s="42">
        <v>28.4</v>
      </c>
    </row>
  </sheetData>
  <pageMargins left="0.51181102362204722" right="0.51181102362204722" top="0.78740157480314965" bottom="0.78740157480314965" header="0.31496062992125984" footer="0.31496062992125984"/>
  <pageSetup paperSize="9" scale="67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C0D7F-5C21-4300-B483-8BBA58515EF9}">
  <sheetPr>
    <tabColor rgb="FFA3CFD1"/>
    <pageSetUpPr fitToPage="1"/>
  </sheetPr>
  <dimension ref="A1:E62"/>
  <sheetViews>
    <sheetView workbookViewId="0">
      <pane ySplit="4" topLeftCell="A5" activePane="bottomLeft" state="frozen"/>
      <selection pane="bottomLeft" activeCell="A63" sqref="A63:XFD5578"/>
    </sheetView>
  </sheetViews>
  <sheetFormatPr defaultColWidth="0" defaultRowHeight="16.5" zeroHeight="1" x14ac:dyDescent="0.3"/>
  <cols>
    <col min="1" max="1" width="20.85546875" style="19" bestFit="1" customWidth="1"/>
    <col min="2" max="2" width="41.57031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75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385</v>
      </c>
      <c r="E5" s="26">
        <v>17.899999999999999</v>
      </c>
    </row>
    <row r="6" spans="1:5" x14ac:dyDescent="0.3">
      <c r="A6" s="27" t="s">
        <v>5</v>
      </c>
      <c r="B6" s="27" t="s">
        <v>7</v>
      </c>
      <c r="C6" s="28">
        <v>96833</v>
      </c>
      <c r="D6" s="28">
        <v>1354</v>
      </c>
      <c r="E6" s="29">
        <v>14</v>
      </c>
    </row>
    <row r="7" spans="1:5" x14ac:dyDescent="0.3">
      <c r="A7" s="27" t="s">
        <v>5</v>
      </c>
      <c r="B7" s="27" t="s">
        <v>8</v>
      </c>
      <c r="C7" s="28">
        <v>5363</v>
      </c>
      <c r="D7" s="29">
        <v>104</v>
      </c>
      <c r="E7" s="29">
        <v>19.399999999999999</v>
      </c>
    </row>
    <row r="8" spans="1:5" x14ac:dyDescent="0.3">
      <c r="A8" s="27" t="s">
        <v>5</v>
      </c>
      <c r="B8" s="27" t="s">
        <v>9</v>
      </c>
      <c r="C8" s="28">
        <v>86895</v>
      </c>
      <c r="D8" s="28">
        <v>2712</v>
      </c>
      <c r="E8" s="29">
        <v>31.2</v>
      </c>
    </row>
    <row r="9" spans="1:5" x14ac:dyDescent="0.3">
      <c r="A9" s="27" t="s">
        <v>5</v>
      </c>
      <c r="B9" s="27" t="s">
        <v>10</v>
      </c>
      <c r="C9" s="28">
        <v>15890</v>
      </c>
      <c r="D9" s="29">
        <v>250</v>
      </c>
      <c r="E9" s="29">
        <v>15.7</v>
      </c>
    </row>
    <row r="10" spans="1:5" x14ac:dyDescent="0.3">
      <c r="A10" s="27" t="s">
        <v>5</v>
      </c>
      <c r="B10" s="27" t="s">
        <v>11</v>
      </c>
      <c r="C10" s="28">
        <v>15663</v>
      </c>
      <c r="D10" s="29">
        <v>236</v>
      </c>
      <c r="E10" s="29">
        <v>15.1</v>
      </c>
    </row>
    <row r="11" spans="1:5" x14ac:dyDescent="0.3">
      <c r="A11" s="27" t="s">
        <v>5</v>
      </c>
      <c r="B11" s="27" t="s">
        <v>12</v>
      </c>
      <c r="C11" s="28">
        <v>7519</v>
      </c>
      <c r="D11" s="29">
        <v>135</v>
      </c>
      <c r="E11" s="29">
        <v>17.899999999999999</v>
      </c>
    </row>
    <row r="12" spans="1:5" x14ac:dyDescent="0.3">
      <c r="A12" s="27" t="s">
        <v>5</v>
      </c>
      <c r="B12" s="27" t="s">
        <v>13</v>
      </c>
      <c r="C12" s="28">
        <v>12627</v>
      </c>
      <c r="D12" s="29">
        <v>147</v>
      </c>
      <c r="E12" s="29">
        <v>11.6</v>
      </c>
    </row>
    <row r="13" spans="1:5" x14ac:dyDescent="0.3">
      <c r="A13" s="27" t="s">
        <v>5</v>
      </c>
      <c r="B13" s="27" t="s">
        <v>14</v>
      </c>
      <c r="C13" s="28">
        <v>29397</v>
      </c>
      <c r="D13" s="29">
        <v>293</v>
      </c>
      <c r="E13" s="29">
        <v>10</v>
      </c>
    </row>
    <row r="14" spans="1:5" x14ac:dyDescent="0.3">
      <c r="A14" s="27" t="s">
        <v>5</v>
      </c>
      <c r="B14" s="27" t="s">
        <v>15</v>
      </c>
      <c r="C14" s="28">
        <v>39386</v>
      </c>
      <c r="D14" s="29">
        <v>613</v>
      </c>
      <c r="E14" s="29">
        <v>15.6</v>
      </c>
    </row>
    <row r="15" spans="1:5" x14ac:dyDescent="0.3">
      <c r="A15" s="27" t="s">
        <v>5</v>
      </c>
      <c r="B15" s="27" t="s">
        <v>16</v>
      </c>
      <c r="C15" s="28">
        <v>50591</v>
      </c>
      <c r="D15" s="29">
        <v>733</v>
      </c>
      <c r="E15" s="29">
        <v>14.5</v>
      </c>
    </row>
    <row r="16" spans="1:5" x14ac:dyDescent="0.3">
      <c r="A16" s="27" t="s">
        <v>5</v>
      </c>
      <c r="B16" s="27" t="s">
        <v>17</v>
      </c>
      <c r="C16" s="28">
        <v>124333</v>
      </c>
      <c r="D16" s="28">
        <v>1586</v>
      </c>
      <c r="E16" s="29">
        <v>12.8</v>
      </c>
    </row>
    <row r="17" spans="1:5" x14ac:dyDescent="0.3">
      <c r="A17" s="27" t="s">
        <v>5</v>
      </c>
      <c r="B17" s="27" t="s">
        <v>18</v>
      </c>
      <c r="C17" s="28">
        <v>30707</v>
      </c>
      <c r="D17" s="29">
        <v>487</v>
      </c>
      <c r="E17" s="29">
        <v>15.9</v>
      </c>
    </row>
    <row r="18" spans="1:5" x14ac:dyDescent="0.3">
      <c r="A18" s="27" t="s">
        <v>5</v>
      </c>
      <c r="B18" s="27" t="s">
        <v>19</v>
      </c>
      <c r="C18" s="28">
        <v>15679</v>
      </c>
      <c r="D18" s="29">
        <v>182</v>
      </c>
      <c r="E18" s="29">
        <v>11.6</v>
      </c>
    </row>
    <row r="19" spans="1:5" x14ac:dyDescent="0.3">
      <c r="A19" s="27" t="s">
        <v>5</v>
      </c>
      <c r="B19" s="27" t="s">
        <v>20</v>
      </c>
      <c r="C19" s="28">
        <v>35044</v>
      </c>
      <c r="D19" s="29">
        <v>348</v>
      </c>
      <c r="E19" s="29">
        <v>9.9</v>
      </c>
    </row>
    <row r="20" spans="1:5" x14ac:dyDescent="0.3">
      <c r="A20" s="27" t="s">
        <v>5</v>
      </c>
      <c r="B20" s="27" t="s">
        <v>21</v>
      </c>
      <c r="C20" s="28">
        <v>34998</v>
      </c>
      <c r="D20" s="29">
        <v>545</v>
      </c>
      <c r="E20" s="29">
        <v>15.6</v>
      </c>
    </row>
    <row r="21" spans="1:5" x14ac:dyDescent="0.3">
      <c r="A21" s="27" t="s">
        <v>5</v>
      </c>
      <c r="B21" s="27" t="s">
        <v>22</v>
      </c>
      <c r="C21" s="28">
        <v>460413</v>
      </c>
      <c r="D21" s="28">
        <v>11724</v>
      </c>
      <c r="E21" s="29">
        <v>25.5</v>
      </c>
    </row>
    <row r="22" spans="1:5" x14ac:dyDescent="0.3">
      <c r="A22" s="27" t="s">
        <v>5</v>
      </c>
      <c r="B22" s="27" t="s">
        <v>23</v>
      </c>
      <c r="C22" s="28">
        <v>19327</v>
      </c>
      <c r="D22" s="29">
        <v>242</v>
      </c>
      <c r="E22" s="29">
        <v>12.5</v>
      </c>
    </row>
    <row r="23" spans="1:5" x14ac:dyDescent="0.3">
      <c r="A23" s="27" t="s">
        <v>5</v>
      </c>
      <c r="B23" s="27" t="s">
        <v>24</v>
      </c>
      <c r="C23" s="28">
        <v>3471</v>
      </c>
      <c r="D23" s="29">
        <v>112</v>
      </c>
      <c r="E23" s="29">
        <v>32.4</v>
      </c>
    </row>
    <row r="24" spans="1:5" x14ac:dyDescent="0.3">
      <c r="A24" s="27" t="s">
        <v>5</v>
      </c>
      <c r="B24" s="27" t="s">
        <v>25</v>
      </c>
      <c r="C24" s="28">
        <v>56406</v>
      </c>
      <c r="D24" s="29">
        <v>674</v>
      </c>
      <c r="E24" s="29">
        <v>11.9</v>
      </c>
    </row>
    <row r="25" spans="1:5" x14ac:dyDescent="0.3">
      <c r="A25" s="27" t="s">
        <v>5</v>
      </c>
      <c r="B25" s="27" t="s">
        <v>26</v>
      </c>
      <c r="C25" s="28">
        <v>7419</v>
      </c>
      <c r="D25" s="29">
        <v>131</v>
      </c>
      <c r="E25" s="29">
        <v>17.600000000000001</v>
      </c>
    </row>
    <row r="26" spans="1:5" x14ac:dyDescent="0.3">
      <c r="A26" s="27" t="s">
        <v>5</v>
      </c>
      <c r="B26" s="27" t="s">
        <v>27</v>
      </c>
      <c r="C26" s="28">
        <v>95832</v>
      </c>
      <c r="D26" s="28">
        <v>1467</v>
      </c>
      <c r="E26" s="29">
        <v>15.3</v>
      </c>
    </row>
    <row r="27" spans="1:5" x14ac:dyDescent="0.3">
      <c r="A27" s="27" t="s">
        <v>5</v>
      </c>
      <c r="B27" s="27" t="s">
        <v>28</v>
      </c>
      <c r="C27" s="28">
        <v>21635</v>
      </c>
      <c r="D27" s="29">
        <v>220</v>
      </c>
      <c r="E27" s="29">
        <v>10.199999999999999</v>
      </c>
    </row>
    <row r="28" spans="1:5" x14ac:dyDescent="0.3">
      <c r="A28" s="27" t="s">
        <v>5</v>
      </c>
      <c r="B28" s="27" t="s">
        <v>29</v>
      </c>
      <c r="C28" s="28">
        <v>25444</v>
      </c>
      <c r="D28" s="29">
        <v>330</v>
      </c>
      <c r="E28" s="29">
        <v>13</v>
      </c>
    </row>
    <row r="29" spans="1:5" x14ac:dyDescent="0.3">
      <c r="A29" s="27" t="s">
        <v>5</v>
      </c>
      <c r="B29" s="27" t="s">
        <v>30</v>
      </c>
      <c r="C29" s="28">
        <v>13117</v>
      </c>
      <c r="D29" s="29">
        <v>175</v>
      </c>
      <c r="E29" s="29">
        <v>13.3</v>
      </c>
    </row>
    <row r="30" spans="1:5" x14ac:dyDescent="0.3">
      <c r="A30" s="27" t="s">
        <v>5</v>
      </c>
      <c r="B30" s="27" t="s">
        <v>31</v>
      </c>
      <c r="C30" s="28">
        <v>11479</v>
      </c>
      <c r="D30" s="29">
        <v>146</v>
      </c>
      <c r="E30" s="29">
        <v>12.7</v>
      </c>
    </row>
    <row r="31" spans="1:5" x14ac:dyDescent="0.3">
      <c r="A31" s="27" t="s">
        <v>5</v>
      </c>
      <c r="B31" s="27" t="s">
        <v>32</v>
      </c>
      <c r="C31" s="28">
        <v>16320</v>
      </c>
      <c r="D31" s="29">
        <v>177</v>
      </c>
      <c r="E31" s="29">
        <v>10.9</v>
      </c>
    </row>
    <row r="32" spans="1:5" x14ac:dyDescent="0.3">
      <c r="A32" s="27" t="s">
        <v>5</v>
      </c>
      <c r="B32" s="27" t="s">
        <v>33</v>
      </c>
      <c r="C32" s="28">
        <v>27992</v>
      </c>
      <c r="D32" s="29">
        <v>494</v>
      </c>
      <c r="E32" s="29">
        <v>17.7</v>
      </c>
    </row>
    <row r="33" spans="1:5" x14ac:dyDescent="0.3">
      <c r="A33" s="27" t="s">
        <v>5</v>
      </c>
      <c r="B33" s="27" t="s">
        <v>34</v>
      </c>
      <c r="C33" s="28">
        <v>7667</v>
      </c>
      <c r="D33" s="29">
        <v>138</v>
      </c>
      <c r="E33" s="29">
        <v>18</v>
      </c>
    </row>
    <row r="34" spans="1:5" x14ac:dyDescent="0.3">
      <c r="A34" s="27" t="s">
        <v>5</v>
      </c>
      <c r="B34" s="27" t="s">
        <v>35</v>
      </c>
      <c r="C34" s="28">
        <v>4150</v>
      </c>
      <c r="D34" s="29">
        <v>87</v>
      </c>
      <c r="E34" s="29">
        <v>21.1</v>
      </c>
    </row>
    <row r="35" spans="1:5" x14ac:dyDescent="0.3">
      <c r="A35" s="27" t="s">
        <v>5</v>
      </c>
      <c r="B35" s="27" t="s">
        <v>36</v>
      </c>
      <c r="C35" s="28">
        <v>8844</v>
      </c>
      <c r="D35" s="29">
        <v>167</v>
      </c>
      <c r="E35" s="29">
        <v>18.899999999999999</v>
      </c>
    </row>
    <row r="36" spans="1:5" x14ac:dyDescent="0.3">
      <c r="A36" s="27" t="s">
        <v>5</v>
      </c>
      <c r="B36" s="27" t="s">
        <v>37</v>
      </c>
      <c r="C36" s="28">
        <v>22238</v>
      </c>
      <c r="D36" s="29">
        <v>328</v>
      </c>
      <c r="E36" s="29">
        <v>14.7</v>
      </c>
    </row>
    <row r="37" spans="1:5" x14ac:dyDescent="0.3">
      <c r="A37" s="27" t="s">
        <v>5</v>
      </c>
      <c r="B37" s="27" t="s">
        <v>38</v>
      </c>
      <c r="C37" s="28">
        <v>3233</v>
      </c>
      <c r="D37" s="29">
        <v>99</v>
      </c>
      <c r="E37" s="29">
        <v>30.7</v>
      </c>
    </row>
    <row r="38" spans="1:5" x14ac:dyDescent="0.3">
      <c r="A38" s="27" t="s">
        <v>5</v>
      </c>
      <c r="B38" s="27" t="s">
        <v>39</v>
      </c>
      <c r="C38" s="28">
        <v>9324</v>
      </c>
      <c r="D38" s="29">
        <v>185</v>
      </c>
      <c r="E38" s="29">
        <v>19.899999999999999</v>
      </c>
    </row>
    <row r="39" spans="1:5" x14ac:dyDescent="0.3">
      <c r="A39" s="27" t="s">
        <v>5</v>
      </c>
      <c r="B39" s="27" t="s">
        <v>40</v>
      </c>
      <c r="C39" s="28">
        <v>14863</v>
      </c>
      <c r="D39" s="29">
        <v>203</v>
      </c>
      <c r="E39" s="29">
        <v>13.7</v>
      </c>
    </row>
    <row r="40" spans="1:5" x14ac:dyDescent="0.3">
      <c r="A40" s="27" t="s">
        <v>5</v>
      </c>
      <c r="B40" s="27" t="s">
        <v>41</v>
      </c>
      <c r="C40" s="28">
        <v>8001</v>
      </c>
      <c r="D40" s="29">
        <v>111</v>
      </c>
      <c r="E40" s="29">
        <v>13.9</v>
      </c>
    </row>
    <row r="41" spans="1:5" x14ac:dyDescent="0.3">
      <c r="A41" s="27" t="s">
        <v>5</v>
      </c>
      <c r="B41" s="27" t="s">
        <v>42</v>
      </c>
      <c r="C41" s="28">
        <v>8541</v>
      </c>
      <c r="D41" s="29">
        <v>139</v>
      </c>
      <c r="E41" s="29">
        <v>16.3</v>
      </c>
    </row>
    <row r="42" spans="1:5" x14ac:dyDescent="0.3">
      <c r="A42" s="27" t="s">
        <v>5</v>
      </c>
      <c r="B42" s="27" t="s">
        <v>43</v>
      </c>
      <c r="C42" s="28">
        <v>6466</v>
      </c>
      <c r="D42" s="29">
        <v>110</v>
      </c>
      <c r="E42" s="29">
        <v>17</v>
      </c>
    </row>
    <row r="43" spans="1:5" x14ac:dyDescent="0.3">
      <c r="A43" s="27" t="s">
        <v>5</v>
      </c>
      <c r="B43" s="27" t="s">
        <v>44</v>
      </c>
      <c r="C43" s="28">
        <v>9235</v>
      </c>
      <c r="D43" s="29">
        <v>89</v>
      </c>
      <c r="E43" s="29">
        <v>9.6</v>
      </c>
    </row>
    <row r="44" spans="1:5" x14ac:dyDescent="0.3">
      <c r="A44" s="27" t="s">
        <v>5</v>
      </c>
      <c r="B44" s="27" t="s">
        <v>45</v>
      </c>
      <c r="C44" s="28">
        <v>11548</v>
      </c>
      <c r="D44" s="29">
        <v>229</v>
      </c>
      <c r="E44" s="29">
        <v>19.8</v>
      </c>
    </row>
    <row r="45" spans="1:5" x14ac:dyDescent="0.3">
      <c r="A45" s="27" t="s">
        <v>5</v>
      </c>
      <c r="B45" s="27" t="s">
        <v>46</v>
      </c>
      <c r="C45" s="28">
        <v>6200</v>
      </c>
      <c r="D45" s="29">
        <v>89</v>
      </c>
      <c r="E45" s="29">
        <v>14.4</v>
      </c>
    </row>
    <row r="46" spans="1:5" x14ac:dyDescent="0.3">
      <c r="A46" s="27" t="s">
        <v>5</v>
      </c>
      <c r="B46" s="27" t="s">
        <v>47</v>
      </c>
      <c r="C46" s="28">
        <v>4125</v>
      </c>
      <c r="D46" s="29">
        <v>80</v>
      </c>
      <c r="E46" s="29">
        <v>19.399999999999999</v>
      </c>
    </row>
    <row r="47" spans="1:5" x14ac:dyDescent="0.3">
      <c r="A47" s="27" t="s">
        <v>5</v>
      </c>
      <c r="B47" s="27" t="s">
        <v>48</v>
      </c>
      <c r="C47" s="28">
        <v>2156</v>
      </c>
      <c r="D47" s="29">
        <v>72</v>
      </c>
      <c r="E47" s="29">
        <v>33.4</v>
      </c>
    </row>
    <row r="48" spans="1:5" x14ac:dyDescent="0.3">
      <c r="A48" s="27" t="s">
        <v>5</v>
      </c>
      <c r="B48" s="27" t="s">
        <v>49</v>
      </c>
      <c r="C48" s="28">
        <v>3074</v>
      </c>
      <c r="D48" s="29">
        <v>71</v>
      </c>
      <c r="E48" s="29">
        <v>23.1</v>
      </c>
    </row>
    <row r="49" spans="1:5" x14ac:dyDescent="0.3">
      <c r="A49" s="27" t="s">
        <v>5</v>
      </c>
      <c r="B49" s="27" t="s">
        <v>50</v>
      </c>
      <c r="C49" s="28">
        <v>5258</v>
      </c>
      <c r="D49" s="29">
        <v>96</v>
      </c>
      <c r="E49" s="29">
        <v>18.3</v>
      </c>
    </row>
    <row r="50" spans="1:5" x14ac:dyDescent="0.3">
      <c r="A50" s="27" t="s">
        <v>5</v>
      </c>
      <c r="B50" s="27" t="s">
        <v>51</v>
      </c>
      <c r="C50" s="28">
        <v>16286</v>
      </c>
      <c r="D50" s="29">
        <v>371</v>
      </c>
      <c r="E50" s="29">
        <v>22.8</v>
      </c>
    </row>
    <row r="51" spans="1:5" x14ac:dyDescent="0.3">
      <c r="A51" s="27" t="s">
        <v>5</v>
      </c>
      <c r="B51" s="27" t="s">
        <v>52</v>
      </c>
      <c r="C51" s="28">
        <v>11171</v>
      </c>
      <c r="D51" s="29">
        <v>145</v>
      </c>
      <c r="E51" s="29">
        <v>13</v>
      </c>
    </row>
    <row r="52" spans="1:5" x14ac:dyDescent="0.3">
      <c r="A52" s="27" t="s">
        <v>5</v>
      </c>
      <c r="B52" s="27" t="s">
        <v>53</v>
      </c>
      <c r="C52" s="28">
        <v>4256</v>
      </c>
      <c r="D52" s="29">
        <v>63</v>
      </c>
      <c r="E52" s="29">
        <v>14.9</v>
      </c>
    </row>
    <row r="53" spans="1:5" x14ac:dyDescent="0.3">
      <c r="A53" s="27" t="s">
        <v>5</v>
      </c>
      <c r="B53" s="27" t="s">
        <v>54</v>
      </c>
      <c r="C53" s="28">
        <v>8113</v>
      </c>
      <c r="D53" s="29">
        <v>189</v>
      </c>
      <c r="E53" s="29">
        <v>23.2</v>
      </c>
    </row>
    <row r="54" spans="1:5" x14ac:dyDescent="0.3">
      <c r="A54" s="27" t="s">
        <v>5</v>
      </c>
      <c r="B54" s="27" t="s">
        <v>55</v>
      </c>
      <c r="C54" s="28">
        <v>10725</v>
      </c>
      <c r="D54" s="29">
        <v>117</v>
      </c>
      <c r="E54" s="29">
        <v>10.9</v>
      </c>
    </row>
    <row r="55" spans="1:5" x14ac:dyDescent="0.3">
      <c r="A55" s="27" t="s">
        <v>5</v>
      </c>
      <c r="B55" s="27" t="s">
        <v>56</v>
      </c>
      <c r="C55" s="28">
        <v>7788</v>
      </c>
      <c r="D55" s="29">
        <v>122</v>
      </c>
      <c r="E55" s="29">
        <v>15.7</v>
      </c>
    </row>
    <row r="56" spans="1:5" x14ac:dyDescent="0.3">
      <c r="A56" s="27" t="s">
        <v>5</v>
      </c>
      <c r="B56" s="27" t="s">
        <v>57</v>
      </c>
      <c r="C56" s="28">
        <v>6479</v>
      </c>
      <c r="D56" s="29">
        <v>105</v>
      </c>
      <c r="E56" s="29">
        <v>16.2</v>
      </c>
    </row>
    <row r="57" spans="1:5" x14ac:dyDescent="0.3">
      <c r="A57" s="31" t="str">
        <f>CONCATENATE("Total (",RIGHT(Índice!$A$4,2),")")</f>
        <v>Total (RO)</v>
      </c>
      <c r="B57" s="31"/>
      <c r="C57" s="32">
        <f>SUM(C5:C56)</f>
        <v>1581016</v>
      </c>
      <c r="D57" s="32">
        <f>SUM(D5:D56)</f>
        <v>29407</v>
      </c>
      <c r="E57" s="33">
        <f>D57/(C57/1000)</f>
        <v>18.600064768477992</v>
      </c>
    </row>
    <row r="58" spans="1:5" x14ac:dyDescent="0.3">
      <c r="A58" s="34"/>
      <c r="B58" s="34"/>
      <c r="C58" s="35"/>
      <c r="D58" s="35" t="s">
        <v>95</v>
      </c>
      <c r="E58" s="36">
        <f>MIN($E$5:$E$56)</f>
        <v>9.6</v>
      </c>
    </row>
    <row r="59" spans="1:5" x14ac:dyDescent="0.3">
      <c r="A59" s="34"/>
      <c r="B59" s="34"/>
      <c r="C59" s="35"/>
      <c r="D59" s="35" t="s">
        <v>96</v>
      </c>
      <c r="E59" s="36">
        <f>MAX($E$5:$E$56)</f>
        <v>33.4</v>
      </c>
    </row>
    <row r="60" spans="1:5" x14ac:dyDescent="0.3">
      <c r="A60" s="37" t="s">
        <v>97</v>
      </c>
      <c r="B60" s="37"/>
      <c r="C60" s="38">
        <v>203041552</v>
      </c>
      <c r="D60" s="38">
        <v>2259412</v>
      </c>
      <c r="E60" s="39">
        <v>11.127830622571286</v>
      </c>
    </row>
    <row r="61" spans="1:5" x14ac:dyDescent="0.3">
      <c r="A61" s="37"/>
      <c r="B61" s="37"/>
      <c r="C61" s="38"/>
      <c r="D61" s="38" t="s">
        <v>95</v>
      </c>
      <c r="E61" s="39">
        <v>0.6</v>
      </c>
    </row>
    <row r="62" spans="1:5" x14ac:dyDescent="0.3">
      <c r="A62" s="40"/>
      <c r="B62" s="40"/>
      <c r="C62" s="41"/>
      <c r="D62" s="41" t="s">
        <v>96</v>
      </c>
      <c r="E62" s="42">
        <v>49.6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CA9B2-6036-4991-BDEA-DEB1CB8B5D00}">
  <sheetPr>
    <tabColor rgb="FFA3CFD1"/>
    <pageSetUpPr fitToPage="1"/>
  </sheetPr>
  <dimension ref="A1:E31"/>
  <sheetViews>
    <sheetView workbookViewId="0">
      <pane ySplit="4" topLeftCell="A5" activePane="bottomLeft" state="frozen"/>
      <selection pane="bottomLeft" activeCell="A32" sqref="A32:XFD669"/>
    </sheetView>
  </sheetViews>
  <sheetFormatPr defaultColWidth="0" defaultRowHeight="16.5" zeroHeight="1" x14ac:dyDescent="0.3"/>
  <cols>
    <col min="1" max="1" width="20.85546875" style="19" bestFit="1" customWidth="1"/>
    <col min="2" max="2" width="38.8554687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76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1</v>
      </c>
      <c r="E5" s="26">
        <v>0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35</v>
      </c>
      <c r="E6" s="29">
        <v>0.4</v>
      </c>
    </row>
    <row r="7" spans="1:5" x14ac:dyDescent="0.3">
      <c r="A7" s="27" t="s">
        <v>5</v>
      </c>
      <c r="B7" s="27" t="s">
        <v>9</v>
      </c>
      <c r="C7" s="28">
        <v>86895</v>
      </c>
      <c r="D7" s="29">
        <v>56</v>
      </c>
      <c r="E7" s="29">
        <v>0.6</v>
      </c>
    </row>
    <row r="8" spans="1:5" x14ac:dyDescent="0.3">
      <c r="A8" s="27" t="s">
        <v>5</v>
      </c>
      <c r="B8" s="27" t="s">
        <v>10</v>
      </c>
      <c r="C8" s="28">
        <v>15890</v>
      </c>
      <c r="D8" s="29">
        <v>6</v>
      </c>
      <c r="E8" s="29">
        <v>0.4</v>
      </c>
    </row>
    <row r="9" spans="1:5" x14ac:dyDescent="0.3">
      <c r="A9" s="27" t="s">
        <v>5</v>
      </c>
      <c r="B9" s="27" t="s">
        <v>14</v>
      </c>
      <c r="C9" s="28">
        <v>29397</v>
      </c>
      <c r="D9" s="29">
        <v>7</v>
      </c>
      <c r="E9" s="29">
        <v>0.2</v>
      </c>
    </row>
    <row r="10" spans="1:5" x14ac:dyDescent="0.3">
      <c r="A10" s="27" t="s">
        <v>5</v>
      </c>
      <c r="B10" s="27" t="s">
        <v>15</v>
      </c>
      <c r="C10" s="28">
        <v>39386</v>
      </c>
      <c r="D10" s="29">
        <v>11</v>
      </c>
      <c r="E10" s="29">
        <v>0.3</v>
      </c>
    </row>
    <row r="11" spans="1:5" x14ac:dyDescent="0.3">
      <c r="A11" s="27" t="s">
        <v>5</v>
      </c>
      <c r="B11" s="27" t="s">
        <v>16</v>
      </c>
      <c r="C11" s="28">
        <v>50591</v>
      </c>
      <c r="D11" s="29">
        <v>4</v>
      </c>
      <c r="E11" s="29">
        <v>0.1</v>
      </c>
    </row>
    <row r="12" spans="1:5" x14ac:dyDescent="0.3">
      <c r="A12" s="27" t="s">
        <v>5</v>
      </c>
      <c r="B12" s="27" t="s">
        <v>17</v>
      </c>
      <c r="C12" s="28">
        <v>124333</v>
      </c>
      <c r="D12" s="29">
        <v>51</v>
      </c>
      <c r="E12" s="29">
        <v>0.4</v>
      </c>
    </row>
    <row r="13" spans="1:5" x14ac:dyDescent="0.3">
      <c r="A13" s="27" t="s">
        <v>5</v>
      </c>
      <c r="B13" s="27" t="s">
        <v>18</v>
      </c>
      <c r="C13" s="28">
        <v>30707</v>
      </c>
      <c r="D13" s="29">
        <v>3</v>
      </c>
      <c r="E13" s="29">
        <v>0.1</v>
      </c>
    </row>
    <row r="14" spans="1:5" x14ac:dyDescent="0.3">
      <c r="A14" s="27" t="s">
        <v>5</v>
      </c>
      <c r="B14" s="27" t="s">
        <v>20</v>
      </c>
      <c r="C14" s="28">
        <v>35044</v>
      </c>
      <c r="D14" s="29">
        <v>5</v>
      </c>
      <c r="E14" s="29">
        <v>0.1</v>
      </c>
    </row>
    <row r="15" spans="1:5" x14ac:dyDescent="0.3">
      <c r="A15" s="27" t="s">
        <v>5</v>
      </c>
      <c r="B15" s="27" t="s">
        <v>21</v>
      </c>
      <c r="C15" s="28">
        <v>34998</v>
      </c>
      <c r="D15" s="29">
        <v>6</v>
      </c>
      <c r="E15" s="29">
        <v>0.2</v>
      </c>
    </row>
    <row r="16" spans="1:5" x14ac:dyDescent="0.3">
      <c r="A16" s="27" t="s">
        <v>5</v>
      </c>
      <c r="B16" s="27" t="s">
        <v>22</v>
      </c>
      <c r="C16" s="28">
        <v>460413</v>
      </c>
      <c r="D16" s="29">
        <v>355</v>
      </c>
      <c r="E16" s="29">
        <v>0.8</v>
      </c>
    </row>
    <row r="17" spans="1:5" x14ac:dyDescent="0.3">
      <c r="A17" s="27" t="s">
        <v>5</v>
      </c>
      <c r="B17" s="27" t="s">
        <v>23</v>
      </c>
      <c r="C17" s="28">
        <v>19327</v>
      </c>
      <c r="D17" s="29">
        <v>5</v>
      </c>
      <c r="E17" s="29">
        <v>0.3</v>
      </c>
    </row>
    <row r="18" spans="1:5" x14ac:dyDescent="0.3">
      <c r="A18" s="27" t="s">
        <v>5</v>
      </c>
      <c r="B18" s="27" t="s">
        <v>25</v>
      </c>
      <c r="C18" s="28">
        <v>56406</v>
      </c>
      <c r="D18" s="29">
        <v>44</v>
      </c>
      <c r="E18" s="29">
        <v>0.8</v>
      </c>
    </row>
    <row r="19" spans="1:5" x14ac:dyDescent="0.3">
      <c r="A19" s="27" t="s">
        <v>5</v>
      </c>
      <c r="B19" s="27" t="s">
        <v>27</v>
      </c>
      <c r="C19" s="28">
        <v>95832</v>
      </c>
      <c r="D19" s="29">
        <v>55</v>
      </c>
      <c r="E19" s="29">
        <v>0.6</v>
      </c>
    </row>
    <row r="20" spans="1:5" x14ac:dyDescent="0.3">
      <c r="A20" s="27" t="s">
        <v>5</v>
      </c>
      <c r="B20" s="27" t="s">
        <v>28</v>
      </c>
      <c r="C20" s="28">
        <v>21635</v>
      </c>
      <c r="D20" s="29">
        <v>3</v>
      </c>
      <c r="E20" s="29">
        <v>0.1</v>
      </c>
    </row>
    <row r="21" spans="1:5" x14ac:dyDescent="0.3">
      <c r="A21" s="27" t="s">
        <v>5</v>
      </c>
      <c r="B21" s="27" t="s">
        <v>30</v>
      </c>
      <c r="C21" s="28">
        <v>13117</v>
      </c>
      <c r="D21" s="29">
        <v>4</v>
      </c>
      <c r="E21" s="29">
        <v>0.3</v>
      </c>
    </row>
    <row r="22" spans="1:5" x14ac:dyDescent="0.3">
      <c r="A22" s="27" t="s">
        <v>5</v>
      </c>
      <c r="B22" s="27" t="s">
        <v>33</v>
      </c>
      <c r="C22" s="28">
        <v>27992</v>
      </c>
      <c r="D22" s="29">
        <v>1</v>
      </c>
      <c r="E22" s="29">
        <v>0</v>
      </c>
    </row>
    <row r="23" spans="1:5" x14ac:dyDescent="0.3">
      <c r="A23" s="27" t="s">
        <v>5</v>
      </c>
      <c r="B23" s="27" t="s">
        <v>45</v>
      </c>
      <c r="C23" s="28">
        <v>11548</v>
      </c>
      <c r="D23" s="29">
        <v>6</v>
      </c>
      <c r="E23" s="29">
        <v>0.5</v>
      </c>
    </row>
    <row r="24" spans="1:5" x14ac:dyDescent="0.3">
      <c r="A24" s="27" t="s">
        <v>5</v>
      </c>
      <c r="B24" s="27" t="s">
        <v>51</v>
      </c>
      <c r="C24" s="28">
        <v>16286</v>
      </c>
      <c r="D24" s="29">
        <v>1</v>
      </c>
      <c r="E24" s="29">
        <v>0</v>
      </c>
    </row>
    <row r="25" spans="1:5" x14ac:dyDescent="0.3">
      <c r="A25" s="27" t="s">
        <v>5</v>
      </c>
      <c r="B25" s="27" t="s">
        <v>52</v>
      </c>
      <c r="C25" s="28">
        <v>11171</v>
      </c>
      <c r="D25" s="29">
        <v>3</v>
      </c>
      <c r="E25" s="29">
        <v>0.2</v>
      </c>
    </row>
    <row r="26" spans="1:5" x14ac:dyDescent="0.3">
      <c r="A26" s="31" t="str">
        <f>CONCATENATE("Total (",RIGHT(Índice!$A$4,2),")")</f>
        <v>Total (RO)</v>
      </c>
      <c r="B26" s="31"/>
      <c r="C26" s="32">
        <f>SUM(C5:C25)</f>
        <v>1299296</v>
      </c>
      <c r="D26" s="32">
        <f>SUM(D5:D25)</f>
        <v>662</v>
      </c>
      <c r="E26" s="33">
        <f>D26/(C26/1000)</f>
        <v>0.50950668669802723</v>
      </c>
    </row>
    <row r="27" spans="1:5" x14ac:dyDescent="0.3">
      <c r="A27" s="34"/>
      <c r="B27" s="34"/>
      <c r="C27" s="35"/>
      <c r="D27" s="35" t="s">
        <v>95</v>
      </c>
      <c r="E27" s="36">
        <f>MIN($E$5:$E$25)</f>
        <v>0</v>
      </c>
    </row>
    <row r="28" spans="1:5" x14ac:dyDescent="0.3">
      <c r="A28" s="34"/>
      <c r="B28" s="34"/>
      <c r="C28" s="35"/>
      <c r="D28" s="35" t="s">
        <v>96</v>
      </c>
      <c r="E28" s="36">
        <f>MAX($E$5:$E$25)</f>
        <v>0.8</v>
      </c>
    </row>
    <row r="29" spans="1:5" x14ac:dyDescent="0.3">
      <c r="A29" s="37" t="s">
        <v>97</v>
      </c>
      <c r="B29" s="37"/>
      <c r="C29" s="38">
        <v>99659323</v>
      </c>
      <c r="D29" s="38">
        <v>227888</v>
      </c>
      <c r="E29" s="39">
        <v>2.2866701592985934</v>
      </c>
    </row>
    <row r="30" spans="1:5" x14ac:dyDescent="0.3">
      <c r="A30" s="37"/>
      <c r="B30" s="37"/>
      <c r="C30" s="38"/>
      <c r="D30" s="38" t="s">
        <v>95</v>
      </c>
      <c r="E30" s="39">
        <v>0</v>
      </c>
    </row>
    <row r="31" spans="1:5" x14ac:dyDescent="0.3">
      <c r="A31" s="40"/>
      <c r="B31" s="40"/>
      <c r="C31" s="41"/>
      <c r="D31" s="41" t="s">
        <v>96</v>
      </c>
      <c r="E31" s="42">
        <v>52.2</v>
      </c>
    </row>
  </sheetData>
  <pageMargins left="0.51181102362204722" right="0.51181102362204722" top="0.78740157480314965" bottom="0.78740157480314965" header="0.31496062992125984" footer="0.31496062992125984"/>
  <pageSetup paperSize="9" scale="73" fitToHeight="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73BC3-DD5D-44B9-A7AF-9ED19943E3B9}">
  <sheetPr>
    <tabColor rgb="FFA3CFD1"/>
    <pageSetUpPr fitToPage="1"/>
  </sheetPr>
  <dimension ref="A1:E19"/>
  <sheetViews>
    <sheetView workbookViewId="0">
      <pane ySplit="4" topLeftCell="A5" activePane="bottomLeft" state="frozen"/>
      <selection pane="bottomLeft" activeCell="A20" sqref="A20:XFD1965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77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9</v>
      </c>
      <c r="C5" s="25">
        <v>86895</v>
      </c>
      <c r="D5" s="26">
        <v>29</v>
      </c>
      <c r="E5" s="26">
        <v>0.3</v>
      </c>
    </row>
    <row r="6" spans="1:5" x14ac:dyDescent="0.3">
      <c r="A6" s="27" t="s">
        <v>5</v>
      </c>
      <c r="B6" s="27" t="s">
        <v>10</v>
      </c>
      <c r="C6" s="28">
        <v>15890</v>
      </c>
      <c r="D6" s="29">
        <v>2</v>
      </c>
      <c r="E6" s="29">
        <v>0.1</v>
      </c>
    </row>
    <row r="7" spans="1:5" x14ac:dyDescent="0.3">
      <c r="A7" s="27" t="s">
        <v>5</v>
      </c>
      <c r="B7" s="27" t="s">
        <v>14</v>
      </c>
      <c r="C7" s="28">
        <v>29397</v>
      </c>
      <c r="D7" s="29">
        <v>7</v>
      </c>
      <c r="E7" s="29">
        <v>0.2</v>
      </c>
    </row>
    <row r="8" spans="1:5" x14ac:dyDescent="0.3">
      <c r="A8" s="27" t="s">
        <v>5</v>
      </c>
      <c r="B8" s="27" t="s">
        <v>15</v>
      </c>
      <c r="C8" s="28">
        <v>39386</v>
      </c>
      <c r="D8" s="29">
        <v>92</v>
      </c>
      <c r="E8" s="29">
        <v>2.2999999999999998</v>
      </c>
    </row>
    <row r="9" spans="1:5" x14ac:dyDescent="0.3">
      <c r="A9" s="27" t="s">
        <v>5</v>
      </c>
      <c r="B9" s="27" t="s">
        <v>17</v>
      </c>
      <c r="C9" s="28">
        <v>124333</v>
      </c>
      <c r="D9" s="29">
        <v>53</v>
      </c>
      <c r="E9" s="29">
        <v>0.4</v>
      </c>
    </row>
    <row r="10" spans="1:5" x14ac:dyDescent="0.3">
      <c r="A10" s="27" t="s">
        <v>5</v>
      </c>
      <c r="B10" s="27" t="s">
        <v>22</v>
      </c>
      <c r="C10" s="28">
        <v>460413</v>
      </c>
      <c r="D10" s="28">
        <v>1061</v>
      </c>
      <c r="E10" s="29">
        <v>2.2999999999999998</v>
      </c>
    </row>
    <row r="11" spans="1:5" x14ac:dyDescent="0.3">
      <c r="A11" s="27" t="s">
        <v>5</v>
      </c>
      <c r="B11" s="27" t="s">
        <v>26</v>
      </c>
      <c r="C11" s="28">
        <v>7419</v>
      </c>
      <c r="D11" s="29">
        <v>3</v>
      </c>
      <c r="E11" s="29">
        <v>0.4</v>
      </c>
    </row>
    <row r="12" spans="1:5" x14ac:dyDescent="0.3">
      <c r="A12" s="27" t="s">
        <v>5</v>
      </c>
      <c r="B12" s="27" t="s">
        <v>27</v>
      </c>
      <c r="C12" s="28">
        <v>95832</v>
      </c>
      <c r="D12" s="29">
        <v>31</v>
      </c>
      <c r="E12" s="29">
        <v>0.3</v>
      </c>
    </row>
    <row r="13" spans="1:5" x14ac:dyDescent="0.3">
      <c r="A13" s="27" t="s">
        <v>5</v>
      </c>
      <c r="B13" s="27" t="s">
        <v>50</v>
      </c>
      <c r="C13" s="28">
        <v>5258</v>
      </c>
      <c r="D13" s="29">
        <v>3</v>
      </c>
      <c r="E13" s="29">
        <v>0.6</v>
      </c>
    </row>
    <row r="14" spans="1:5" x14ac:dyDescent="0.3">
      <c r="A14" s="31" t="str">
        <f>CONCATENATE("Total (",RIGHT(Índice!$A$4,2),")")</f>
        <v>Total (RO)</v>
      </c>
      <c r="B14" s="31"/>
      <c r="C14" s="32">
        <f>SUM(C5:C13)</f>
        <v>864823</v>
      </c>
      <c r="D14" s="32">
        <f>SUM(D5:D13)</f>
        <v>1281</v>
      </c>
      <c r="E14" s="33">
        <f>D14/(C14/1000)</f>
        <v>1.4812279506904882</v>
      </c>
    </row>
    <row r="15" spans="1:5" x14ac:dyDescent="0.3">
      <c r="A15" s="34"/>
      <c r="B15" s="34"/>
      <c r="C15" s="35"/>
      <c r="D15" s="35" t="s">
        <v>95</v>
      </c>
      <c r="E15" s="36">
        <f>MIN($E$5:$E$13)</f>
        <v>0.1</v>
      </c>
    </row>
    <row r="16" spans="1:5" x14ac:dyDescent="0.3">
      <c r="A16" s="34"/>
      <c r="B16" s="34"/>
      <c r="C16" s="35"/>
      <c r="D16" s="35" t="s">
        <v>96</v>
      </c>
      <c r="E16" s="36">
        <f>MAX($E$5:$E$13)</f>
        <v>2.2999999999999998</v>
      </c>
    </row>
    <row r="17" spans="1:5" x14ac:dyDescent="0.3">
      <c r="A17" s="37" t="s">
        <v>97</v>
      </c>
      <c r="B17" s="37"/>
      <c r="C17" s="38">
        <v>149920888</v>
      </c>
      <c r="D17" s="38">
        <v>615525</v>
      </c>
      <c r="E17" s="39">
        <v>4.1056653826650225</v>
      </c>
    </row>
    <row r="18" spans="1:5" x14ac:dyDescent="0.3">
      <c r="A18" s="37"/>
      <c r="B18" s="37"/>
      <c r="C18" s="38"/>
      <c r="D18" s="38" t="s">
        <v>95</v>
      </c>
      <c r="E18" s="39">
        <v>0</v>
      </c>
    </row>
    <row r="19" spans="1:5" x14ac:dyDescent="0.3">
      <c r="A19" s="40"/>
      <c r="B19" s="40"/>
      <c r="C19" s="41"/>
      <c r="D19" s="41" t="s">
        <v>96</v>
      </c>
      <c r="E19" s="42">
        <v>52.5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CCB6F-516E-4F6D-AFCD-47D54B2ED8E7}">
  <sheetPr>
    <tabColor rgb="FFA3CFD1"/>
    <pageSetUpPr fitToPage="1"/>
  </sheetPr>
  <dimension ref="A1:E39"/>
  <sheetViews>
    <sheetView workbookViewId="0">
      <pane ySplit="4" topLeftCell="A5" activePane="bottomLeft" state="frozen"/>
      <selection pane="bottomLeft" activeCell="A40" sqref="A40:XFD2600"/>
    </sheetView>
  </sheetViews>
  <sheetFormatPr defaultColWidth="0" defaultRowHeight="16.5" zeroHeight="1" x14ac:dyDescent="0.3"/>
  <cols>
    <col min="1" max="1" width="20.85546875" style="19" bestFit="1" customWidth="1"/>
    <col min="2" max="2" width="41.28515625" style="19" bestFit="1" customWidth="1"/>
    <col min="3" max="3" width="11" style="20" bestFit="1" customWidth="1"/>
    <col min="4" max="4" width="17.85546875" style="20" bestFit="1" customWidth="1"/>
    <col min="5" max="5" width="36.7109375" style="20" bestFit="1" customWidth="1"/>
    <col min="6" max="16384" width="9.140625" style="19" hidden="1"/>
  </cols>
  <sheetData>
    <row r="1" spans="1:5" ht="42.75" customHeight="1" x14ac:dyDescent="0.3">
      <c r="A1" s="9"/>
      <c r="B1" s="9"/>
      <c r="C1" s="18"/>
      <c r="D1" s="18"/>
      <c r="E1" s="18"/>
    </row>
    <row r="2" spans="1:5" ht="22.5" customHeight="1" x14ac:dyDescent="0.3">
      <c r="A2" s="17" t="s">
        <v>78</v>
      </c>
      <c r="B2" s="5"/>
      <c r="C2" s="5"/>
      <c r="D2" s="5"/>
      <c r="E2" s="5"/>
    </row>
    <row r="3" spans="1:5" ht="14.25" customHeight="1" x14ac:dyDescent="0.3">
      <c r="A3" s="9"/>
      <c r="B3" s="9"/>
      <c r="C3" s="18"/>
      <c r="D3" s="18"/>
      <c r="E3" s="18"/>
    </row>
    <row r="4" spans="1:5" x14ac:dyDescent="0.3">
      <c r="A4" s="22" t="s">
        <v>0</v>
      </c>
      <c r="B4" s="22" t="s">
        <v>1</v>
      </c>
      <c r="C4" s="23" t="s">
        <v>2</v>
      </c>
      <c r="D4" s="23" t="s">
        <v>3</v>
      </c>
      <c r="E4" s="23" t="s">
        <v>4</v>
      </c>
    </row>
    <row r="5" spans="1:5" x14ac:dyDescent="0.3">
      <c r="A5" s="24" t="s">
        <v>5</v>
      </c>
      <c r="B5" s="24" t="s">
        <v>6</v>
      </c>
      <c r="C5" s="25">
        <v>21495</v>
      </c>
      <c r="D5" s="26">
        <v>2</v>
      </c>
      <c r="E5" s="26">
        <v>0.1</v>
      </c>
    </row>
    <row r="6" spans="1:5" x14ac:dyDescent="0.3">
      <c r="A6" s="27" t="s">
        <v>5</v>
      </c>
      <c r="B6" s="27" t="s">
        <v>7</v>
      </c>
      <c r="C6" s="28">
        <v>96833</v>
      </c>
      <c r="D6" s="29">
        <v>145</v>
      </c>
      <c r="E6" s="29">
        <v>1.5</v>
      </c>
    </row>
    <row r="7" spans="1:5" x14ac:dyDescent="0.3">
      <c r="A7" s="27" t="s">
        <v>5</v>
      </c>
      <c r="B7" s="27" t="s">
        <v>9</v>
      </c>
      <c r="C7" s="28">
        <v>86895</v>
      </c>
      <c r="D7" s="29">
        <v>245</v>
      </c>
      <c r="E7" s="29">
        <v>2.8</v>
      </c>
    </row>
    <row r="8" spans="1:5" x14ac:dyDescent="0.3">
      <c r="A8" s="27" t="s">
        <v>5</v>
      </c>
      <c r="B8" s="27" t="s">
        <v>12</v>
      </c>
      <c r="C8" s="28">
        <v>7519</v>
      </c>
      <c r="D8" s="29">
        <v>4</v>
      </c>
      <c r="E8" s="29">
        <v>0.5</v>
      </c>
    </row>
    <row r="9" spans="1:5" x14ac:dyDescent="0.3">
      <c r="A9" s="27" t="s">
        <v>5</v>
      </c>
      <c r="B9" s="27" t="s">
        <v>13</v>
      </c>
      <c r="C9" s="28">
        <v>12627</v>
      </c>
      <c r="D9" s="29">
        <v>7</v>
      </c>
      <c r="E9" s="29">
        <v>0.6</v>
      </c>
    </row>
    <row r="10" spans="1:5" x14ac:dyDescent="0.3">
      <c r="A10" s="27" t="s">
        <v>5</v>
      </c>
      <c r="B10" s="27" t="s">
        <v>15</v>
      </c>
      <c r="C10" s="28">
        <v>39386</v>
      </c>
      <c r="D10" s="29">
        <v>7</v>
      </c>
      <c r="E10" s="29">
        <v>0.2</v>
      </c>
    </row>
    <row r="11" spans="1:5" x14ac:dyDescent="0.3">
      <c r="A11" s="27" t="s">
        <v>5</v>
      </c>
      <c r="B11" s="27" t="s">
        <v>16</v>
      </c>
      <c r="C11" s="28">
        <v>50591</v>
      </c>
      <c r="D11" s="29">
        <v>19</v>
      </c>
      <c r="E11" s="29">
        <v>0.4</v>
      </c>
    </row>
    <row r="12" spans="1:5" x14ac:dyDescent="0.3">
      <c r="A12" s="27" t="s">
        <v>5</v>
      </c>
      <c r="B12" s="27" t="s">
        <v>17</v>
      </c>
      <c r="C12" s="28">
        <v>124333</v>
      </c>
      <c r="D12" s="29">
        <v>100</v>
      </c>
      <c r="E12" s="29">
        <v>0.8</v>
      </c>
    </row>
    <row r="13" spans="1:5" x14ac:dyDescent="0.3">
      <c r="A13" s="27" t="s">
        <v>5</v>
      </c>
      <c r="B13" s="27" t="s">
        <v>20</v>
      </c>
      <c r="C13" s="28">
        <v>35044</v>
      </c>
      <c r="D13" s="29">
        <v>101</v>
      </c>
      <c r="E13" s="29">
        <v>2.9</v>
      </c>
    </row>
    <row r="14" spans="1:5" x14ac:dyDescent="0.3">
      <c r="A14" s="27" t="s">
        <v>5</v>
      </c>
      <c r="B14" s="27" t="s">
        <v>21</v>
      </c>
      <c r="C14" s="28">
        <v>34998</v>
      </c>
      <c r="D14" s="29">
        <v>5</v>
      </c>
      <c r="E14" s="29">
        <v>0.2</v>
      </c>
    </row>
    <row r="15" spans="1:5" x14ac:dyDescent="0.3">
      <c r="A15" s="27" t="s">
        <v>5</v>
      </c>
      <c r="B15" s="27" t="s">
        <v>22</v>
      </c>
      <c r="C15" s="28">
        <v>460413</v>
      </c>
      <c r="D15" s="28">
        <v>1095</v>
      </c>
      <c r="E15" s="29">
        <v>2.4</v>
      </c>
    </row>
    <row r="16" spans="1:5" x14ac:dyDescent="0.3">
      <c r="A16" s="27" t="s">
        <v>5</v>
      </c>
      <c r="B16" s="27" t="s">
        <v>23</v>
      </c>
      <c r="C16" s="28">
        <v>19327</v>
      </c>
      <c r="D16" s="29">
        <v>9</v>
      </c>
      <c r="E16" s="29">
        <v>0.5</v>
      </c>
    </row>
    <row r="17" spans="1:5" x14ac:dyDescent="0.3">
      <c r="A17" s="27" t="s">
        <v>5</v>
      </c>
      <c r="B17" s="27" t="s">
        <v>25</v>
      </c>
      <c r="C17" s="28">
        <v>56406</v>
      </c>
      <c r="D17" s="29">
        <v>15</v>
      </c>
      <c r="E17" s="29">
        <v>0.3</v>
      </c>
    </row>
    <row r="18" spans="1:5" x14ac:dyDescent="0.3">
      <c r="A18" s="27" t="s">
        <v>5</v>
      </c>
      <c r="B18" s="27" t="s">
        <v>26</v>
      </c>
      <c r="C18" s="28">
        <v>7419</v>
      </c>
      <c r="D18" s="29">
        <v>7</v>
      </c>
      <c r="E18" s="29">
        <v>0.9</v>
      </c>
    </row>
    <row r="19" spans="1:5" x14ac:dyDescent="0.3">
      <c r="A19" s="27" t="s">
        <v>5</v>
      </c>
      <c r="B19" s="27" t="s">
        <v>27</v>
      </c>
      <c r="C19" s="28">
        <v>95832</v>
      </c>
      <c r="D19" s="29">
        <v>80</v>
      </c>
      <c r="E19" s="29">
        <v>0.8</v>
      </c>
    </row>
    <row r="20" spans="1:5" x14ac:dyDescent="0.3">
      <c r="A20" s="27" t="s">
        <v>5</v>
      </c>
      <c r="B20" s="27" t="s">
        <v>28</v>
      </c>
      <c r="C20" s="28">
        <v>21635</v>
      </c>
      <c r="D20" s="29">
        <v>1</v>
      </c>
      <c r="E20" s="29">
        <v>0.1</v>
      </c>
    </row>
    <row r="21" spans="1:5" x14ac:dyDescent="0.3">
      <c r="A21" s="27" t="s">
        <v>5</v>
      </c>
      <c r="B21" s="27" t="s">
        <v>30</v>
      </c>
      <c r="C21" s="28">
        <v>13117</v>
      </c>
      <c r="D21" s="29">
        <v>1</v>
      </c>
      <c r="E21" s="29">
        <v>0.1</v>
      </c>
    </row>
    <row r="22" spans="1:5" x14ac:dyDescent="0.3">
      <c r="A22" s="27" t="s">
        <v>5</v>
      </c>
      <c r="B22" s="27" t="s">
        <v>31</v>
      </c>
      <c r="C22" s="28">
        <v>11479</v>
      </c>
      <c r="D22" s="29">
        <v>2</v>
      </c>
      <c r="E22" s="29">
        <v>0.2</v>
      </c>
    </row>
    <row r="23" spans="1:5" x14ac:dyDescent="0.3">
      <c r="A23" s="27" t="s">
        <v>5</v>
      </c>
      <c r="B23" s="27" t="s">
        <v>33</v>
      </c>
      <c r="C23" s="28">
        <v>27992</v>
      </c>
      <c r="D23" s="29">
        <v>8</v>
      </c>
      <c r="E23" s="29">
        <v>0.3</v>
      </c>
    </row>
    <row r="24" spans="1:5" x14ac:dyDescent="0.3">
      <c r="A24" s="27" t="s">
        <v>5</v>
      </c>
      <c r="B24" s="27" t="s">
        <v>37</v>
      </c>
      <c r="C24" s="28">
        <v>22238</v>
      </c>
      <c r="D24" s="29">
        <v>15</v>
      </c>
      <c r="E24" s="29">
        <v>0.7</v>
      </c>
    </row>
    <row r="25" spans="1:5" x14ac:dyDescent="0.3">
      <c r="A25" s="27" t="s">
        <v>5</v>
      </c>
      <c r="B25" s="27" t="s">
        <v>40</v>
      </c>
      <c r="C25" s="28">
        <v>14863</v>
      </c>
      <c r="D25" s="29">
        <v>1</v>
      </c>
      <c r="E25" s="29">
        <v>0.1</v>
      </c>
    </row>
    <row r="26" spans="1:5" x14ac:dyDescent="0.3">
      <c r="A26" s="27" t="s">
        <v>5</v>
      </c>
      <c r="B26" s="27" t="s">
        <v>41</v>
      </c>
      <c r="C26" s="28">
        <v>8001</v>
      </c>
      <c r="D26" s="29">
        <v>1</v>
      </c>
      <c r="E26" s="29">
        <v>0.1</v>
      </c>
    </row>
    <row r="27" spans="1:5" x14ac:dyDescent="0.3">
      <c r="A27" s="27" t="s">
        <v>5</v>
      </c>
      <c r="B27" s="27" t="s">
        <v>42</v>
      </c>
      <c r="C27" s="28">
        <v>8541</v>
      </c>
      <c r="D27" s="29">
        <v>7</v>
      </c>
      <c r="E27" s="29">
        <v>0.8</v>
      </c>
    </row>
    <row r="28" spans="1:5" x14ac:dyDescent="0.3">
      <c r="A28" s="27" t="s">
        <v>5</v>
      </c>
      <c r="B28" s="27" t="s">
        <v>46</v>
      </c>
      <c r="C28" s="28">
        <v>6200</v>
      </c>
      <c r="D28" s="29">
        <v>4</v>
      </c>
      <c r="E28" s="29">
        <v>0.6</v>
      </c>
    </row>
    <row r="29" spans="1:5" x14ac:dyDescent="0.3">
      <c r="A29" s="27" t="s">
        <v>5</v>
      </c>
      <c r="B29" s="27" t="s">
        <v>52</v>
      </c>
      <c r="C29" s="28">
        <v>11171</v>
      </c>
      <c r="D29" s="29">
        <v>8</v>
      </c>
      <c r="E29" s="29">
        <v>0.7</v>
      </c>
    </row>
    <row r="30" spans="1:5" x14ac:dyDescent="0.3">
      <c r="A30" s="27" t="s">
        <v>5</v>
      </c>
      <c r="B30" s="27" t="s">
        <v>53</v>
      </c>
      <c r="C30" s="28">
        <v>4256</v>
      </c>
      <c r="D30" s="29">
        <v>5</v>
      </c>
      <c r="E30" s="29">
        <v>1.2</v>
      </c>
    </row>
    <row r="31" spans="1:5" x14ac:dyDescent="0.3">
      <c r="A31" s="27" t="s">
        <v>5</v>
      </c>
      <c r="B31" s="27" t="s">
        <v>54</v>
      </c>
      <c r="C31" s="28">
        <v>8113</v>
      </c>
      <c r="D31" s="29">
        <v>1</v>
      </c>
      <c r="E31" s="29">
        <v>0.1</v>
      </c>
    </row>
    <row r="32" spans="1:5" x14ac:dyDescent="0.3">
      <c r="A32" s="27" t="s">
        <v>5</v>
      </c>
      <c r="B32" s="27" t="s">
        <v>55</v>
      </c>
      <c r="C32" s="28">
        <v>10725</v>
      </c>
      <c r="D32" s="29">
        <v>7</v>
      </c>
      <c r="E32" s="29">
        <v>0.6</v>
      </c>
    </row>
    <row r="33" spans="1:5" x14ac:dyDescent="0.3">
      <c r="A33" s="27" t="s">
        <v>5</v>
      </c>
      <c r="B33" s="27" t="s">
        <v>56</v>
      </c>
      <c r="C33" s="28">
        <v>7788</v>
      </c>
      <c r="D33" s="29">
        <v>3</v>
      </c>
      <c r="E33" s="29">
        <v>0.4</v>
      </c>
    </row>
    <row r="34" spans="1:5" x14ac:dyDescent="0.3">
      <c r="A34" s="31" t="str">
        <f>CONCATENATE("Total (",RIGHT(Índice!$A$4,2),")")</f>
        <v>Total (RO)</v>
      </c>
      <c r="B34" s="31"/>
      <c r="C34" s="32">
        <f>SUM(C5:C33)</f>
        <v>1325237</v>
      </c>
      <c r="D34" s="32">
        <f>SUM(D5:D33)</f>
        <v>1905</v>
      </c>
      <c r="E34" s="33">
        <f>D34/(C34/1000)</f>
        <v>1.4374787302195757</v>
      </c>
    </row>
    <row r="35" spans="1:5" x14ac:dyDescent="0.3">
      <c r="A35" s="34"/>
      <c r="B35" s="34"/>
      <c r="C35" s="35"/>
      <c r="D35" s="35" t="s">
        <v>95</v>
      </c>
      <c r="E35" s="36">
        <f>MIN($E$5:$E$33)</f>
        <v>0.1</v>
      </c>
    </row>
    <row r="36" spans="1:5" x14ac:dyDescent="0.3">
      <c r="A36" s="34"/>
      <c r="B36" s="34"/>
      <c r="C36" s="35"/>
      <c r="D36" s="35" t="s">
        <v>96</v>
      </c>
      <c r="E36" s="36">
        <f>MAX($E$5:$E$33)</f>
        <v>2.9</v>
      </c>
    </row>
    <row r="37" spans="1:5" x14ac:dyDescent="0.3">
      <c r="A37" s="37" t="s">
        <v>97</v>
      </c>
      <c r="B37" s="37"/>
      <c r="C37" s="38">
        <v>168422276</v>
      </c>
      <c r="D37" s="38">
        <v>171982</v>
      </c>
      <c r="E37" s="39">
        <v>1.021135707725503</v>
      </c>
    </row>
    <row r="38" spans="1:5" x14ac:dyDescent="0.3">
      <c r="A38" s="37"/>
      <c r="B38" s="37"/>
      <c r="C38" s="38"/>
      <c r="D38" s="38" t="s">
        <v>95</v>
      </c>
      <c r="E38" s="39">
        <v>0</v>
      </c>
    </row>
    <row r="39" spans="1:5" x14ac:dyDescent="0.3">
      <c r="A39" s="40"/>
      <c r="B39" s="40"/>
      <c r="C39" s="41"/>
      <c r="D39" s="41" t="s">
        <v>96</v>
      </c>
      <c r="E39" s="42">
        <v>18.3</v>
      </c>
    </row>
  </sheetData>
  <pageMargins left="0.51181102362204722" right="0.51181102362204722" top="0.78740157480314965" bottom="0.78740157480314965" header="0.31496062992125984" footer="0.31496062992125984"/>
  <pageSetup paperSize="9"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27</vt:i4>
      </vt:variant>
      <vt:variant>
        <vt:lpstr>Intervalos Nomeados</vt:lpstr>
      </vt:variant>
      <vt:variant>
        <vt:i4>54</vt:i4>
      </vt:variant>
    </vt:vector>
  </HeadingPairs>
  <TitlesOfParts>
    <vt:vector size="81" baseType="lpstr">
      <vt:lpstr>Índice</vt:lpstr>
      <vt:lpstr>Mapa 1</vt:lpstr>
      <vt:lpstr>Mapa 2</vt:lpstr>
      <vt:lpstr>Mapa 3</vt:lpstr>
      <vt:lpstr>Mapa 4</vt:lpstr>
      <vt:lpstr>Mapa 5</vt:lpstr>
      <vt:lpstr>Mapa 6</vt:lpstr>
      <vt:lpstr>Mapa 7</vt:lpstr>
      <vt:lpstr>Mapa 8</vt:lpstr>
      <vt:lpstr>Mapa 9</vt:lpstr>
      <vt:lpstr>Mapa 10</vt:lpstr>
      <vt:lpstr>Mapa 11</vt:lpstr>
      <vt:lpstr>Mapa 12</vt:lpstr>
      <vt:lpstr>Mapa 13</vt:lpstr>
      <vt:lpstr>Mapa 14</vt:lpstr>
      <vt:lpstr>Mapa 15</vt:lpstr>
      <vt:lpstr>Mapa 16</vt:lpstr>
      <vt:lpstr>Mapa 17</vt:lpstr>
      <vt:lpstr>Mapa 18</vt:lpstr>
      <vt:lpstr>Mapa 19</vt:lpstr>
      <vt:lpstr>Mapa 20</vt:lpstr>
      <vt:lpstr>Mapa 21</vt:lpstr>
      <vt:lpstr>Mapa 22</vt:lpstr>
      <vt:lpstr>Mapa 23</vt:lpstr>
      <vt:lpstr>Mapa 24</vt:lpstr>
      <vt:lpstr>Mapa 25</vt:lpstr>
      <vt:lpstr>Mapa 26</vt:lpstr>
      <vt:lpstr>Índice!Area_de_impressao</vt:lpstr>
      <vt:lpstr>'Mapa 1'!Area_de_impressao</vt:lpstr>
      <vt:lpstr>'Mapa 10'!Area_de_impressao</vt:lpstr>
      <vt:lpstr>'Mapa 11'!Area_de_impressao</vt:lpstr>
      <vt:lpstr>'Mapa 12'!Area_de_impressao</vt:lpstr>
      <vt:lpstr>'Mapa 13'!Area_de_impressao</vt:lpstr>
      <vt:lpstr>'Mapa 14'!Area_de_impressao</vt:lpstr>
      <vt:lpstr>'Mapa 15'!Area_de_impressao</vt:lpstr>
      <vt:lpstr>'Mapa 16'!Area_de_impressao</vt:lpstr>
      <vt:lpstr>'Mapa 17'!Area_de_impressao</vt:lpstr>
      <vt:lpstr>'Mapa 18'!Area_de_impressao</vt:lpstr>
      <vt:lpstr>'Mapa 19'!Area_de_impressao</vt:lpstr>
      <vt:lpstr>'Mapa 2'!Area_de_impressao</vt:lpstr>
      <vt:lpstr>'Mapa 20'!Area_de_impressao</vt:lpstr>
      <vt:lpstr>'Mapa 21'!Area_de_impressao</vt:lpstr>
      <vt:lpstr>'Mapa 22'!Area_de_impressao</vt:lpstr>
      <vt:lpstr>'Mapa 23'!Area_de_impressao</vt:lpstr>
      <vt:lpstr>'Mapa 24'!Area_de_impressao</vt:lpstr>
      <vt:lpstr>'Mapa 25'!Area_de_impressao</vt:lpstr>
      <vt:lpstr>'Mapa 26'!Area_de_impressao</vt:lpstr>
      <vt:lpstr>'Mapa 3'!Area_de_impressao</vt:lpstr>
      <vt:lpstr>'Mapa 4'!Area_de_impressao</vt:lpstr>
      <vt:lpstr>'Mapa 5'!Area_de_impressao</vt:lpstr>
      <vt:lpstr>'Mapa 6'!Area_de_impressao</vt:lpstr>
      <vt:lpstr>'Mapa 7'!Area_de_impressao</vt:lpstr>
      <vt:lpstr>'Mapa 8'!Area_de_impressao</vt:lpstr>
      <vt:lpstr>'Mapa 9'!Area_de_impressao</vt:lpstr>
      <vt:lpstr>Índice!Titulos_de_impressao</vt:lpstr>
      <vt:lpstr>'Mapa 1'!Titulos_de_impressao</vt:lpstr>
      <vt:lpstr>'Mapa 10'!Titulos_de_impressao</vt:lpstr>
      <vt:lpstr>'Mapa 11'!Titulos_de_impressao</vt:lpstr>
      <vt:lpstr>'Mapa 12'!Titulos_de_impressao</vt:lpstr>
      <vt:lpstr>'Mapa 13'!Titulos_de_impressao</vt:lpstr>
      <vt:lpstr>'Mapa 14'!Titulos_de_impressao</vt:lpstr>
      <vt:lpstr>'Mapa 15'!Titulos_de_impressao</vt:lpstr>
      <vt:lpstr>'Mapa 16'!Titulos_de_impressao</vt:lpstr>
      <vt:lpstr>'Mapa 17'!Titulos_de_impressao</vt:lpstr>
      <vt:lpstr>'Mapa 18'!Titulos_de_impressao</vt:lpstr>
      <vt:lpstr>'Mapa 19'!Titulos_de_impressao</vt:lpstr>
      <vt:lpstr>'Mapa 2'!Titulos_de_impressao</vt:lpstr>
      <vt:lpstr>'Mapa 20'!Titulos_de_impressao</vt:lpstr>
      <vt:lpstr>'Mapa 21'!Titulos_de_impressao</vt:lpstr>
      <vt:lpstr>'Mapa 22'!Titulos_de_impressao</vt:lpstr>
      <vt:lpstr>'Mapa 23'!Titulos_de_impressao</vt:lpstr>
      <vt:lpstr>'Mapa 24'!Titulos_de_impressao</vt:lpstr>
      <vt:lpstr>'Mapa 25'!Titulos_de_impressao</vt:lpstr>
      <vt:lpstr>'Mapa 26'!Titulos_de_impressao</vt:lpstr>
      <vt:lpstr>'Mapa 3'!Titulos_de_impressao</vt:lpstr>
      <vt:lpstr>'Mapa 4'!Titulos_de_impressao</vt:lpstr>
      <vt:lpstr>'Mapa 5'!Titulos_de_impressao</vt:lpstr>
      <vt:lpstr>'Mapa 6'!Titulos_de_impressao</vt:lpstr>
      <vt:lpstr>'Mapa 7'!Titulos_de_impressao</vt:lpstr>
      <vt:lpstr>'Mapa 8'!Titulos_de_impressao</vt:lpstr>
      <vt:lpstr>'Mapa 9'!Titulos_de_impressao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Olavo Costa</dc:creator>
  <cp:lastModifiedBy>User</cp:lastModifiedBy>
  <cp:lastPrinted>2023-09-08T00:52:41Z</cp:lastPrinted>
  <dcterms:created xsi:type="dcterms:W3CDTF">2023-09-04T21:35:40Z</dcterms:created>
  <dcterms:modified xsi:type="dcterms:W3CDTF">2023-12-13T13:24:44Z</dcterms:modified>
</cp:coreProperties>
</file>