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A005EE-8C10-4A3B-8C1C-C1BEB4070A8A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1'!$A$1:$E$154</definedName>
    <definedName name="_xlnm.Print_Area" localSheetId="10">'Mapa 10'!$A$1:$E$154</definedName>
    <definedName name="_xlnm.Print_Area" localSheetId="11">'Mapa 11'!$A$1:$E$36</definedName>
    <definedName name="_xlnm.Print_Area" localSheetId="12">'Mapa 12'!$A$1:$E$90</definedName>
    <definedName name="_xlnm.Print_Area" localSheetId="13">'Mapa 13'!$A$1:$E$123</definedName>
    <definedName name="_xlnm.Print_Area" localSheetId="14">'Mapa 14'!$A$1:$E$23</definedName>
    <definedName name="_xlnm.Print_Area" localSheetId="15">'Mapa 15'!$A$1:$E$98</definedName>
    <definedName name="_xlnm.Print_Area" localSheetId="16">'Mapa 16'!$A$1:$E$22</definedName>
    <definedName name="_xlnm.Print_Area" localSheetId="17">'Mapa 17'!$A$1:$E$107</definedName>
    <definedName name="_xlnm.Print_Area" localSheetId="18">'Mapa 18'!$A$1:$E$22</definedName>
    <definedName name="_xlnm.Print_Area" localSheetId="19">'Mapa 19'!$A$1:$E$154</definedName>
    <definedName name="_xlnm.Print_Area" localSheetId="2">'Mapa 2'!$A$1:$E$23</definedName>
    <definedName name="_xlnm.Print_Area" localSheetId="20">'Mapa 20'!$A$1:$E$23</definedName>
    <definedName name="_xlnm.Print_Area" localSheetId="21">'Mapa 21'!$A$1:$E$154</definedName>
    <definedName name="_xlnm.Print_Area" localSheetId="22">'Mapa 22'!$A$1:$E$154</definedName>
    <definedName name="_xlnm.Print_Area" localSheetId="23">'Mapa 23'!$A$1:$E$154</definedName>
    <definedName name="_xlnm.Print_Area" localSheetId="24">'Mapa 24'!$A$1:$E$154</definedName>
    <definedName name="_xlnm.Print_Area" localSheetId="25">'Mapa 25'!$A$1:$E$154</definedName>
    <definedName name="_xlnm.Print_Area" localSheetId="26">'Mapa 26'!$A$1:$E$154</definedName>
    <definedName name="_xlnm.Print_Area" localSheetId="3">'Mapa 3'!$A$1:$E$154</definedName>
    <definedName name="_xlnm.Print_Area" localSheetId="4">'Mapa 4'!$A$1:$E$23</definedName>
    <definedName name="_xlnm.Print_Area" localSheetId="5">'Mapa 5'!$A$1:$E$154</definedName>
    <definedName name="_xlnm.Print_Area" localSheetId="6">'Mapa 6'!$A$1:$E$22</definedName>
    <definedName name="_xlnm.Print_Area" localSheetId="7">'Mapa 7'!$A$1:$E$36</definedName>
    <definedName name="_xlnm.Print_Area" localSheetId="8">'Mapa 8'!$A$1:$E$63</definedName>
    <definedName name="_xlnm.Print_Area" localSheetId="9">'Mapa 9'!$A$1:$E$154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9" i="22" l="1"/>
  <c r="A149" i="21"/>
  <c r="A149" i="20"/>
  <c r="A149" i="19"/>
  <c r="A149" i="18"/>
  <c r="A149" i="17"/>
  <c r="A18" i="28"/>
  <c r="A149" i="16"/>
  <c r="A17" i="27"/>
  <c r="A102" i="15"/>
  <c r="A17" i="26"/>
  <c r="A93" i="14"/>
  <c r="A18" i="25"/>
  <c r="A118" i="13"/>
  <c r="A85" i="12"/>
  <c r="A31" i="11"/>
  <c r="A149" i="10"/>
  <c r="A149" i="9"/>
  <c r="A58" i="8"/>
  <c r="A31" i="7"/>
  <c r="A17" i="6"/>
  <c r="A149" i="5"/>
  <c r="A18" i="24"/>
  <c r="A149" i="4"/>
  <c r="A18" i="23"/>
  <c r="A149" i="1"/>
  <c r="E151" i="22"/>
  <c r="E150" i="22"/>
  <c r="D149" i="22"/>
  <c r="C149" i="22"/>
  <c r="E151" i="21"/>
  <c r="E150" i="21"/>
  <c r="D149" i="21"/>
  <c r="C149" i="21"/>
  <c r="E151" i="20"/>
  <c r="E150" i="20"/>
  <c r="D149" i="20"/>
  <c r="C149" i="20"/>
  <c r="E151" i="19"/>
  <c r="E150" i="19"/>
  <c r="D149" i="19"/>
  <c r="C149" i="19"/>
  <c r="E151" i="18"/>
  <c r="E150" i="18"/>
  <c r="D149" i="18"/>
  <c r="C149" i="18"/>
  <c r="E151" i="17"/>
  <c r="E150" i="17"/>
  <c r="D149" i="17"/>
  <c r="C149" i="17"/>
  <c r="E20" i="28"/>
  <c r="E19" i="28"/>
  <c r="D18" i="28"/>
  <c r="C18" i="28"/>
  <c r="E151" i="16"/>
  <c r="E150" i="16"/>
  <c r="D149" i="16"/>
  <c r="C149" i="16"/>
  <c r="E19" i="27"/>
  <c r="E18" i="27"/>
  <c r="D17" i="27"/>
  <c r="C17" i="27"/>
  <c r="E104" i="15"/>
  <c r="E103" i="15"/>
  <c r="D102" i="15"/>
  <c r="C102" i="15"/>
  <c r="E19" i="26"/>
  <c r="E18" i="26"/>
  <c r="D17" i="26"/>
  <c r="C17" i="26"/>
  <c r="E95" i="14"/>
  <c r="E94" i="14"/>
  <c r="D93" i="14"/>
  <c r="C93" i="14"/>
  <c r="E20" i="25"/>
  <c r="E19" i="25"/>
  <c r="D18" i="25"/>
  <c r="C18" i="25"/>
  <c r="E120" i="13"/>
  <c r="E119" i="13"/>
  <c r="D118" i="13"/>
  <c r="C118" i="13"/>
  <c r="E87" i="12"/>
  <c r="E86" i="12"/>
  <c r="D85" i="12"/>
  <c r="C85" i="12"/>
  <c r="E33" i="11"/>
  <c r="E32" i="11"/>
  <c r="D31" i="11"/>
  <c r="C31" i="11"/>
  <c r="E151" i="10"/>
  <c r="E150" i="10"/>
  <c r="D149" i="10"/>
  <c r="C149" i="10"/>
  <c r="E151" i="9"/>
  <c r="E150" i="9"/>
  <c r="D149" i="9"/>
  <c r="C149" i="9"/>
  <c r="E60" i="8"/>
  <c r="E59" i="8"/>
  <c r="D58" i="8"/>
  <c r="C58" i="8"/>
  <c r="E33" i="7"/>
  <c r="E32" i="7"/>
  <c r="D31" i="7"/>
  <c r="C31" i="7"/>
  <c r="E20" i="24"/>
  <c r="E19" i="24"/>
  <c r="D18" i="24"/>
  <c r="C18" i="24"/>
  <c r="F20" i="24"/>
  <c r="F19" i="24"/>
  <c r="E20" i="23"/>
  <c r="E19" i="23"/>
  <c r="D18" i="23"/>
  <c r="C18" i="23"/>
  <c r="E19" i="6"/>
  <c r="E18" i="6"/>
  <c r="D17" i="6"/>
  <c r="C17" i="6"/>
  <c r="E151" i="5"/>
  <c r="E150" i="5"/>
  <c r="D149" i="5"/>
  <c r="C149" i="5"/>
  <c r="E151" i="4"/>
  <c r="E150" i="4"/>
  <c r="D149" i="4"/>
  <c r="C149" i="4"/>
  <c r="E151" i="1"/>
  <c r="E150" i="1"/>
  <c r="D149" i="1"/>
  <c r="E149" i="1" s="1"/>
  <c r="C149" i="1"/>
  <c r="E149" i="18" l="1"/>
  <c r="E18" i="24"/>
  <c r="F18" i="24" s="1"/>
  <c r="E149" i="4"/>
  <c r="E149" i="22"/>
  <c r="E149" i="21"/>
  <c r="E149" i="20"/>
  <c r="E149" i="19"/>
  <c r="E149" i="17"/>
  <c r="E18" i="28"/>
  <c r="E149" i="16"/>
  <c r="E17" i="27"/>
  <c r="E102" i="15"/>
  <c r="E17" i="26"/>
  <c r="E93" i="14"/>
  <c r="E18" i="25"/>
  <c r="E118" i="13"/>
  <c r="E85" i="12"/>
  <c r="E31" i="11"/>
  <c r="E149" i="10"/>
  <c r="E149" i="9"/>
  <c r="E58" i="8"/>
  <c r="E31" i="7"/>
  <c r="E18" i="23"/>
  <c r="F18" i="23" s="1"/>
  <c r="E17" i="6"/>
  <c r="E149" i="5"/>
  <c r="F19" i="23"/>
  <c r="F20" i="23"/>
</calcChain>
</file>

<file path=xl/sharedStrings.xml><?xml version="1.0" encoding="utf-8"?>
<sst xmlns="http://schemas.openxmlformats.org/spreadsheetml/2006/main" count="4889" uniqueCount="198">
  <si>
    <t>Unidade da Federação</t>
  </si>
  <si>
    <t>Município</t>
  </si>
  <si>
    <t>População</t>
  </si>
  <si>
    <t>Postos de trabalho</t>
  </si>
  <si>
    <t>Postos de trabalho por 1.000 habitantes</t>
  </si>
  <si>
    <t>15 PA</t>
  </si>
  <si>
    <t>150010 Abaetetuba (PA)</t>
  </si>
  <si>
    <t>150013 Abel Figueiredo (PA)</t>
  </si>
  <si>
    <t>150020 Acará (PA)</t>
  </si>
  <si>
    <t>150030 Afuá (PA)</t>
  </si>
  <si>
    <t>150034 Água Azul do Norte (PA)</t>
  </si>
  <si>
    <t>150040 Alenquer (PA)</t>
  </si>
  <si>
    <t>150050 Almeirim (PA)</t>
  </si>
  <si>
    <t>150060 Altamira (PA)</t>
  </si>
  <si>
    <t>150070 Anajás (PA)</t>
  </si>
  <si>
    <t>150080 Ananindeua (PA)</t>
  </si>
  <si>
    <t>150085 Anapu (PA)</t>
  </si>
  <si>
    <t>150090 Augusto Corrêa (PA)</t>
  </si>
  <si>
    <t>150095 Aurora do Pará (PA)</t>
  </si>
  <si>
    <t>150100 Aveiro (PA)</t>
  </si>
  <si>
    <t>150110 Bagre (PA)</t>
  </si>
  <si>
    <t>150120 Baião (PA)</t>
  </si>
  <si>
    <t>150125 Bannach (PA)</t>
  </si>
  <si>
    <t>150130 Barcarena (PA)</t>
  </si>
  <si>
    <t>150140 Belém (PA)</t>
  </si>
  <si>
    <t>150145 Belterra (PA)</t>
  </si>
  <si>
    <t>150150 Benevides (PA)</t>
  </si>
  <si>
    <t>150157 Bom Jesus do Tocantins (PA)</t>
  </si>
  <si>
    <t>150160 Bonito (PA)</t>
  </si>
  <si>
    <t>150170 Bragança (PA)</t>
  </si>
  <si>
    <t>150172 Brasil Novo (PA)</t>
  </si>
  <si>
    <t>150175 Brejo Grande do Araguaia (PA)</t>
  </si>
  <si>
    <t>150178 Breu Branco (PA)</t>
  </si>
  <si>
    <t>150180 Breves (PA)</t>
  </si>
  <si>
    <t>150190 Bujaru (PA)</t>
  </si>
  <si>
    <t>150195 Cachoeira do Piriá (PA)</t>
  </si>
  <si>
    <t>150200 Cachoeira do Arari (PA)</t>
  </si>
  <si>
    <t>150210 Cametá (PA)</t>
  </si>
  <si>
    <t>150215 Canaã dos Carajás (PA)</t>
  </si>
  <si>
    <t>150220 Capanema (PA)</t>
  </si>
  <si>
    <t>150230 Capitão Poço (PA)</t>
  </si>
  <si>
    <t>150240 Castanhal (PA)</t>
  </si>
  <si>
    <t>150250 Chaves (PA)</t>
  </si>
  <si>
    <t>150260 Colares (PA)</t>
  </si>
  <si>
    <t>150270 Conceição do Araguaia (PA)</t>
  </si>
  <si>
    <t>150275 Concórdia do Pará (PA)</t>
  </si>
  <si>
    <t>150276 Cumaru do Norte (PA)</t>
  </si>
  <si>
    <t>150277 Curionópolis (PA)</t>
  </si>
  <si>
    <t>150280 Curralinho (PA)</t>
  </si>
  <si>
    <t>150285 Curuá (PA)</t>
  </si>
  <si>
    <t>150290 Curuçá (PA)</t>
  </si>
  <si>
    <t>150293 Dom Eliseu (PA)</t>
  </si>
  <si>
    <t>150295 Eldorado do Carajás (PA)</t>
  </si>
  <si>
    <t>150300 Faro (PA)</t>
  </si>
  <si>
    <t>150304 Floresta do Araguaia (PA)</t>
  </si>
  <si>
    <t>150307 Garrafão do Norte (PA)</t>
  </si>
  <si>
    <t>150309 Goianésia do Pará (PA)</t>
  </si>
  <si>
    <t>150310 Gurupá (PA)</t>
  </si>
  <si>
    <t>150320 Igarapé-Açu (PA)</t>
  </si>
  <si>
    <t>150330 Igarapé-Miri (PA)</t>
  </si>
  <si>
    <t>150340 Inhangapi (PA)</t>
  </si>
  <si>
    <t>150345 Ipixuna do Pará (PA)</t>
  </si>
  <si>
    <t>150350 Irituia (PA)</t>
  </si>
  <si>
    <t>150360 Itaituba (PA)</t>
  </si>
  <si>
    <t>150370 Itupiranga (PA)</t>
  </si>
  <si>
    <t>150375 Jacareacanga (PA)</t>
  </si>
  <si>
    <t>150380 Jacundá (PA)</t>
  </si>
  <si>
    <t>150390 Juruti (PA)</t>
  </si>
  <si>
    <t>150400 Limoeiro do Ajuru (PA)</t>
  </si>
  <si>
    <t>150405 Mãe do Rio (PA)</t>
  </si>
  <si>
    <t>150410 Magalhães Barata (PA)</t>
  </si>
  <si>
    <t>150420 Marabá (PA)</t>
  </si>
  <si>
    <t>150430 Maracanã (PA)</t>
  </si>
  <si>
    <t>150440 Marapanim (PA)</t>
  </si>
  <si>
    <t>150442 Marituba (PA)</t>
  </si>
  <si>
    <t>150445 Medicilândia (PA)</t>
  </si>
  <si>
    <t>150450 Melgaço (PA)</t>
  </si>
  <si>
    <t>150460 Mocajuba (PA)</t>
  </si>
  <si>
    <t>150470 Moju (PA)</t>
  </si>
  <si>
    <t>150475 Mojuí dos Campos (PA)</t>
  </si>
  <si>
    <t>150480 Monte Alegre (PA)</t>
  </si>
  <si>
    <t>150490 Muaná (PA)</t>
  </si>
  <si>
    <t>150495 Nova Esperança do Piriá (PA)</t>
  </si>
  <si>
    <t>150497 Nova Ipixuna (PA)</t>
  </si>
  <si>
    <t>150500 Nova Timboteua (PA)</t>
  </si>
  <si>
    <t>150503 Novo Progresso (PA)</t>
  </si>
  <si>
    <t>150506 Novo Repartimento (PA)</t>
  </si>
  <si>
    <t>150510 Óbidos (PA)</t>
  </si>
  <si>
    <t>150520 Oeiras do Pará (PA)</t>
  </si>
  <si>
    <t>150530 Oriximiná (PA)</t>
  </si>
  <si>
    <t>150540 Ourém (PA)</t>
  </si>
  <si>
    <t>150543 Ourilândia do Norte (PA)</t>
  </si>
  <si>
    <t>150548 Pacajá (PA)</t>
  </si>
  <si>
    <t>150549 Palestina do Pará (PA)</t>
  </si>
  <si>
    <t>150550 Paragominas (PA)</t>
  </si>
  <si>
    <t>150553 Parauapebas (PA)</t>
  </si>
  <si>
    <t>150555 Pau D'Arco (PA)</t>
  </si>
  <si>
    <t>150560 Peixe-Boi (PA)</t>
  </si>
  <si>
    <t>150563 Piçarra (PA)</t>
  </si>
  <si>
    <t>150565 Placas (PA)</t>
  </si>
  <si>
    <t>150570 Ponta de Pedras (PA)</t>
  </si>
  <si>
    <t>150580 Portel (PA)</t>
  </si>
  <si>
    <t>150590 Porto de Moz (PA)</t>
  </si>
  <si>
    <t>150600 Prainha (PA)</t>
  </si>
  <si>
    <t>150610 Primavera (PA)</t>
  </si>
  <si>
    <t>150611 Quatipuru (PA)</t>
  </si>
  <si>
    <t>150613 Redenção (PA)</t>
  </si>
  <si>
    <t>150616 Rio Maria (PA)</t>
  </si>
  <si>
    <t>150618 Rondon do Pará (PA)</t>
  </si>
  <si>
    <t>150619 Rurópolis (PA)</t>
  </si>
  <si>
    <t>150620 Salinópolis (PA)</t>
  </si>
  <si>
    <t>150630 Salvaterra (PA)</t>
  </si>
  <si>
    <t>150635 Santa Bárbara do Pará (PA)</t>
  </si>
  <si>
    <t>150640 Santa Cruz do Arari (PA)</t>
  </si>
  <si>
    <t>150650 Santa Izabel do Pará (PA)</t>
  </si>
  <si>
    <t>150655 Santa Luzia do Pará (PA)</t>
  </si>
  <si>
    <t>150658 Santa Maria das Barreiras (PA)</t>
  </si>
  <si>
    <t>150660 Santa Maria do Pará (PA)</t>
  </si>
  <si>
    <t>150670 Santana do Araguaia (PA)</t>
  </si>
  <si>
    <t>150680 Santarém (PA)</t>
  </si>
  <si>
    <t>150690 Santarém Novo (PA)</t>
  </si>
  <si>
    <t>150700 Santo Antônio do Tauá (PA)</t>
  </si>
  <si>
    <t>150710 São Caetano de Odivelas (PA)</t>
  </si>
  <si>
    <t>150715 São Domingos do Araguaia (PA)</t>
  </si>
  <si>
    <t>150720 São Domingos do Capim (PA)</t>
  </si>
  <si>
    <t>150730 São Félix do Xingu (PA)</t>
  </si>
  <si>
    <t>150740 São Francisco do Pará (PA)</t>
  </si>
  <si>
    <t>150745 São Geraldo do Araguaia (PA)</t>
  </si>
  <si>
    <t>150746 São João da Ponta (PA)</t>
  </si>
  <si>
    <t>150747 São João de Pirabas (PA)</t>
  </si>
  <si>
    <t>150750 São João do Araguaia (PA)</t>
  </si>
  <si>
    <t>150760 São Miguel do Guamá (PA)</t>
  </si>
  <si>
    <t>150770 São Sebastião da Boa Vista (PA)</t>
  </si>
  <si>
    <t>150775 Sapucaia (PA)</t>
  </si>
  <si>
    <t>150780 Senador José Porfírio (PA)</t>
  </si>
  <si>
    <t>150790 Soure (PA)</t>
  </si>
  <si>
    <t>150795 Tailândia (PA)</t>
  </si>
  <si>
    <t>150796 Terra Alta (PA)</t>
  </si>
  <si>
    <t>150797 Terra Santa (PA)</t>
  </si>
  <si>
    <t>150800 Tomé-Açu (PA)</t>
  </si>
  <si>
    <t>150803 Tracuateua (PA)</t>
  </si>
  <si>
    <t>150805 Trairão (PA)</t>
  </si>
  <si>
    <t>150808 Tucumã (PA)</t>
  </si>
  <si>
    <t>150810 Tucuruí (PA)</t>
  </si>
  <si>
    <t>150812 Ulianópolis (PA)</t>
  </si>
  <si>
    <t>150815 Uruará (PA)</t>
  </si>
  <si>
    <t>150820 Vigia (PA)</t>
  </si>
  <si>
    <t>150830 Viseu (PA)</t>
  </si>
  <si>
    <t>150835 Vitória do Xingu (PA)</t>
  </si>
  <si>
    <t>150840 Xinguara (PA)</t>
  </si>
  <si>
    <t>Região de Saúde</t>
  </si>
  <si>
    <t>15001 Araguaia (PA)</t>
  </si>
  <si>
    <t>15002 Baixo Amazonas (PA)</t>
  </si>
  <si>
    <t>15003 Carajás (PA)</t>
  </si>
  <si>
    <t>15004 Lago de Tucuruí (PA)</t>
  </si>
  <si>
    <t>15006 Metropolitana I (PA)</t>
  </si>
  <si>
    <t>15007 Metropolitana II (PA)</t>
  </si>
  <si>
    <t>15008 Metropolitana III (PA)</t>
  </si>
  <si>
    <t>15009 Rio Caetés (PA)</t>
  </si>
  <si>
    <t>15010 Tapajós (PA)</t>
  </si>
  <si>
    <t>15011 Tocantins (PA)</t>
  </si>
  <si>
    <t>15012 Xingu (PA)</t>
  </si>
  <si>
    <t>15013 Marajó I (PA)</t>
  </si>
  <si>
    <t>15014 Marajó II (PA)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</si>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</sst>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164</v>
      </c>
      <c r="B1" s="2"/>
      <c r="C1" s="2"/>
    </row>
    <row r="2" spans="1:3" ht="20.25" customHeight="1" x14ac:dyDescent="0.35">
      <c r="A2" s="6" t="s">
        <v>165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197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166</v>
      </c>
      <c r="C7" s="10"/>
    </row>
    <row r="8" spans="1:3" ht="40.5" customHeight="1" x14ac:dyDescent="0.25">
      <c r="A8" s="7"/>
      <c r="B8" s="40" t="s">
        <v>169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155" sqref="A155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790</v>
      </c>
      <c r="E5" s="26">
        <v>5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44</v>
      </c>
      <c r="E6" s="26">
        <v>6.3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246</v>
      </c>
      <c r="E7" s="26">
        <v>4.3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162</v>
      </c>
      <c r="E8" s="26">
        <v>4.3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136</v>
      </c>
      <c r="E9" s="26">
        <v>7.5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219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207</v>
      </c>
      <c r="E11" s="26">
        <v>6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534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336</v>
      </c>
      <c r="E13" s="26">
        <v>12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1781</v>
      </c>
      <c r="E14" s="26">
        <v>3.7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149</v>
      </c>
      <c r="E15" s="26">
        <v>4.7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202</v>
      </c>
      <c r="E16" s="26">
        <v>4.5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134</v>
      </c>
      <c r="E17" s="26">
        <v>5.7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103</v>
      </c>
      <c r="E18" s="26">
        <v>5.6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132</v>
      </c>
      <c r="E19" s="26">
        <v>3.8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190</v>
      </c>
      <c r="E20" s="26">
        <v>3.7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32</v>
      </c>
      <c r="E21" s="26">
        <v>7.8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391</v>
      </c>
      <c r="E22" s="26">
        <v>3.1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7531</v>
      </c>
      <c r="E23" s="26">
        <v>5.8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96</v>
      </c>
      <c r="E24" s="26">
        <v>5.3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157</v>
      </c>
      <c r="E25" s="26">
        <v>2.5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87</v>
      </c>
      <c r="E26" s="26">
        <v>4.8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65</v>
      </c>
      <c r="E27" s="26">
        <v>5.0999999999999996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375</v>
      </c>
      <c r="E28" s="26">
        <v>3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69</v>
      </c>
      <c r="E29" s="26">
        <v>2.8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47</v>
      </c>
      <c r="E30" s="26">
        <v>6.9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327</v>
      </c>
      <c r="E31" s="26">
        <v>7.2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546</v>
      </c>
      <c r="E32" s="26">
        <v>5.0999999999999996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87</v>
      </c>
      <c r="E33" s="26">
        <v>3.6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146</v>
      </c>
      <c r="E34" s="26">
        <v>7.4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85</v>
      </c>
      <c r="E35" s="26">
        <v>3.6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658</v>
      </c>
      <c r="E36" s="26">
        <v>4.9000000000000004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446</v>
      </c>
      <c r="E37" s="26">
        <v>5.8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462</v>
      </c>
      <c r="E38" s="26">
        <v>6.6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219</v>
      </c>
      <c r="E39" s="26">
        <v>3.9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548</v>
      </c>
      <c r="E40" s="26">
        <v>2.8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119</v>
      </c>
      <c r="E41" s="26">
        <v>5.8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60</v>
      </c>
      <c r="E42" s="26">
        <v>4.5999999999999996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289</v>
      </c>
      <c r="E43" s="26">
        <v>6.5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149</v>
      </c>
      <c r="E44" s="26">
        <v>5.5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74</v>
      </c>
      <c r="E45" s="26">
        <v>5.3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84</v>
      </c>
      <c r="E46" s="26">
        <v>4.2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201</v>
      </c>
      <c r="E47" s="26">
        <v>5.9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97</v>
      </c>
      <c r="E48" s="26">
        <v>6.9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166</v>
      </c>
      <c r="E49" s="26">
        <v>4.0999999999999996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198</v>
      </c>
      <c r="E50" s="26">
        <v>3.4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163</v>
      </c>
      <c r="E51" s="26">
        <v>5.8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79</v>
      </c>
      <c r="E52" s="26">
        <v>9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180</v>
      </c>
      <c r="E53" s="26">
        <v>10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184</v>
      </c>
      <c r="E54" s="26">
        <v>7.4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187</v>
      </c>
      <c r="E55" s="26">
        <v>7.1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193</v>
      </c>
      <c r="E56" s="26">
        <v>6.1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224</v>
      </c>
      <c r="E57" s="26">
        <v>6.3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276</v>
      </c>
      <c r="E58" s="26">
        <v>4.3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67</v>
      </c>
      <c r="E59" s="26">
        <v>6.5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264</v>
      </c>
      <c r="E60" s="26">
        <v>8.6999999999999993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218</v>
      </c>
      <c r="E61" s="26">
        <v>7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476</v>
      </c>
      <c r="E62" s="26">
        <v>3.9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213</v>
      </c>
      <c r="E63" s="26">
        <v>4.3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58</v>
      </c>
      <c r="E64" s="26">
        <v>2.4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246</v>
      </c>
      <c r="E65" s="26">
        <v>6.5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284</v>
      </c>
      <c r="E66" s="26">
        <v>5.6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196</v>
      </c>
      <c r="E67" s="26">
        <v>6.6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167</v>
      </c>
      <c r="E68" s="26">
        <v>4.9000000000000004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61</v>
      </c>
      <c r="E69" s="26">
        <v>7.5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2220</v>
      </c>
      <c r="E70" s="26">
        <v>8.3000000000000007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228</v>
      </c>
      <c r="E71" s="26">
        <v>8.8000000000000007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109</v>
      </c>
      <c r="E72" s="26">
        <v>4.0999999999999996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309</v>
      </c>
      <c r="E73" s="26">
        <v>2.8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148</v>
      </c>
      <c r="E74" s="26">
        <v>5.5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142</v>
      </c>
      <c r="E75" s="26">
        <v>5.0999999999999996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158</v>
      </c>
      <c r="E76" s="26">
        <v>5.8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190</v>
      </c>
      <c r="E77" s="26">
        <v>2.2999999999999998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105</v>
      </c>
      <c r="E78" s="26">
        <v>4.4000000000000004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398</v>
      </c>
      <c r="E79" s="26">
        <v>6.6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185</v>
      </c>
      <c r="E80" s="26">
        <v>4.0999999999999996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130</v>
      </c>
      <c r="E81" s="26">
        <v>6.3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73</v>
      </c>
      <c r="E82" s="26">
        <v>5.2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100</v>
      </c>
      <c r="E83" s="26">
        <v>7.8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166</v>
      </c>
      <c r="E84" s="26">
        <v>4.9000000000000004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427</v>
      </c>
      <c r="E85" s="26">
        <v>7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196</v>
      </c>
      <c r="E86" s="26">
        <v>3.8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190</v>
      </c>
      <c r="E87" s="26">
        <v>5.6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391</v>
      </c>
      <c r="E88" s="26">
        <v>5.7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72</v>
      </c>
      <c r="E89" s="26">
        <v>4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148</v>
      </c>
      <c r="E90" s="26">
        <v>4.5999999999999996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307</v>
      </c>
      <c r="E91" s="26">
        <v>7.5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26</v>
      </c>
      <c r="E92" s="26">
        <v>3.8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578</v>
      </c>
      <c r="E93" s="26">
        <v>5.5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973</v>
      </c>
      <c r="E94" s="26">
        <v>3.7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60</v>
      </c>
      <c r="E95" s="26">
        <v>8.6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35</v>
      </c>
      <c r="E96" s="26">
        <v>4.2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103</v>
      </c>
      <c r="E97" s="26">
        <v>8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125</v>
      </c>
      <c r="E98" s="26">
        <v>6.7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130</v>
      </c>
      <c r="E99" s="26">
        <v>5.2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473</v>
      </c>
      <c r="E100" s="26">
        <v>7.6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200</v>
      </c>
      <c r="E101" s="26">
        <v>4.9000000000000004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155</v>
      </c>
      <c r="E102" s="26">
        <v>4.3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65</v>
      </c>
      <c r="E103" s="26">
        <v>6.1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74</v>
      </c>
      <c r="E104" s="26">
        <v>6.4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421</v>
      </c>
      <c r="E105" s="26">
        <v>4.9000000000000004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105</v>
      </c>
      <c r="E106" s="26">
        <v>5.7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173</v>
      </c>
      <c r="E107" s="26">
        <v>3.3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236</v>
      </c>
      <c r="E108" s="26">
        <v>6.6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243</v>
      </c>
      <c r="E109" s="26">
        <v>5.4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93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102</v>
      </c>
      <c r="E111" s="26">
        <v>4.8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57</v>
      </c>
      <c r="E112" s="26">
        <v>7.6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219</v>
      </c>
      <c r="E113" s="26">
        <v>3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74</v>
      </c>
      <c r="E114" s="26">
        <v>3.7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75</v>
      </c>
      <c r="E115" s="26">
        <v>4.5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125</v>
      </c>
      <c r="E116" s="26">
        <v>5.0999999999999996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327</v>
      </c>
      <c r="E117" s="26">
        <v>10.1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1329</v>
      </c>
      <c r="E118" s="26">
        <v>4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64</v>
      </c>
      <c r="E119" s="26">
        <v>10.4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73</v>
      </c>
      <c r="E120" s="26">
        <v>2.6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111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134</v>
      </c>
      <c r="E122" s="26">
        <v>6.4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169</v>
      </c>
      <c r="E123" s="26">
        <v>5.5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503</v>
      </c>
      <c r="E124" s="26">
        <v>7.7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86</v>
      </c>
      <c r="E125" s="26">
        <v>5.8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151</v>
      </c>
      <c r="E126" s="26">
        <v>6.2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30</v>
      </c>
      <c r="E127" s="26">
        <v>6.7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125</v>
      </c>
      <c r="E128" s="26">
        <v>6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76</v>
      </c>
      <c r="E129" s="26">
        <v>5.7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330</v>
      </c>
      <c r="E130" s="26">
        <v>6.2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151</v>
      </c>
      <c r="E131" s="26">
        <v>5.9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29</v>
      </c>
      <c r="E132" s="26">
        <v>5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60</v>
      </c>
      <c r="E133" s="26">
        <v>2.7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104</v>
      </c>
      <c r="E134" s="26">
        <v>4.3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225</v>
      </c>
      <c r="E135" s="26">
        <v>3.1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64</v>
      </c>
      <c r="E136" s="26">
        <v>6.2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100</v>
      </c>
      <c r="E137" s="26">
        <v>5.3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263</v>
      </c>
      <c r="E138" s="26">
        <v>3.9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115</v>
      </c>
      <c r="E139" s="26">
        <v>4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133</v>
      </c>
      <c r="E140" s="26">
        <v>8.6999999999999993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172</v>
      </c>
      <c r="E141" s="26">
        <v>4.3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891</v>
      </c>
      <c r="E142" s="26">
        <v>9.8000000000000007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246</v>
      </c>
      <c r="E143" s="26">
        <v>6.5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159</v>
      </c>
      <c r="E144" s="26">
        <v>3.6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188</v>
      </c>
      <c r="E145" s="26">
        <v>3.7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141</v>
      </c>
      <c r="E146" s="26">
        <v>2.4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73</v>
      </c>
      <c r="E147" s="26">
        <v>4.7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270</v>
      </c>
      <c r="E148" s="26">
        <v>5.0999999999999996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41116</v>
      </c>
      <c r="E149" s="30">
        <f>D149/(C149/1000)</f>
        <v>5.0659599917793354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2.2999999999999998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12</v>
      </c>
    </row>
    <row r="152" spans="1:5" x14ac:dyDescent="0.3">
      <c r="A152" s="34" t="s">
        <v>195</v>
      </c>
      <c r="B152" s="34"/>
      <c r="C152" s="35">
        <v>203062512</v>
      </c>
      <c r="D152" s="35">
        <v>1256376</v>
      </c>
      <c r="E152" s="36">
        <v>6.1871390618865192</v>
      </c>
    </row>
    <row r="153" spans="1:5" x14ac:dyDescent="0.3">
      <c r="A153" s="34"/>
      <c r="B153" s="34"/>
      <c r="C153" s="35"/>
      <c r="D153" s="35" t="s">
        <v>193</v>
      </c>
      <c r="E153" s="36">
        <v>0</v>
      </c>
    </row>
    <row r="154" spans="1:5" x14ac:dyDescent="0.3">
      <c r="A154" s="37"/>
      <c r="B154" s="37"/>
      <c r="C154" s="38"/>
      <c r="D154" s="38" t="s">
        <v>194</v>
      </c>
      <c r="E154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54"/>
  <sheetViews>
    <sheetView zoomScaleNormal="100" workbookViewId="0">
      <pane ySplit="4" topLeftCell="A5" activePane="bottomLeft" state="frozen"/>
      <selection pane="bottomLeft" activeCell="A155" sqref="A155:XFD5517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5">
        <v>1183</v>
      </c>
      <c r="E5" s="26">
        <v>7.5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69</v>
      </c>
      <c r="E6" s="26">
        <v>9.9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195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151</v>
      </c>
      <c r="E8" s="26">
        <v>4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189</v>
      </c>
      <c r="E9" s="26">
        <v>10.5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153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204</v>
      </c>
      <c r="E11" s="26">
        <v>6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1644</v>
      </c>
      <c r="E12" s="26">
        <v>13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154</v>
      </c>
      <c r="E13" s="26">
        <v>5.5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2889</v>
      </c>
      <c r="E14" s="26">
        <v>6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132</v>
      </c>
      <c r="E15" s="26">
        <v>4.0999999999999996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353</v>
      </c>
      <c r="E16" s="26">
        <v>7.9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187</v>
      </c>
      <c r="E17" s="26">
        <v>7.9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38</v>
      </c>
      <c r="E18" s="26">
        <v>2.1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187</v>
      </c>
      <c r="E19" s="26">
        <v>5.4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217</v>
      </c>
      <c r="E20" s="26">
        <v>4.2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60</v>
      </c>
      <c r="E21" s="26">
        <v>14.8</v>
      </c>
    </row>
    <row r="22" spans="1:5" x14ac:dyDescent="0.3">
      <c r="A22" s="24" t="s">
        <v>5</v>
      </c>
      <c r="B22" s="24" t="s">
        <v>23</v>
      </c>
      <c r="C22" s="25">
        <v>126650</v>
      </c>
      <c r="D22" s="25">
        <v>1139</v>
      </c>
      <c r="E22" s="26">
        <v>9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8483</v>
      </c>
      <c r="E23" s="26">
        <v>6.5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83</v>
      </c>
      <c r="E24" s="26">
        <v>4.5999999999999996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460</v>
      </c>
      <c r="E25" s="26">
        <v>7.2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143</v>
      </c>
      <c r="E26" s="26">
        <v>7.9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134</v>
      </c>
      <c r="E27" s="26">
        <v>10.6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903</v>
      </c>
      <c r="E28" s="26">
        <v>7.3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168</v>
      </c>
      <c r="E29" s="26">
        <v>6.8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64</v>
      </c>
      <c r="E30" s="26">
        <v>9.4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158</v>
      </c>
      <c r="E31" s="26">
        <v>3.4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753</v>
      </c>
      <c r="E32" s="26">
        <v>7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175</v>
      </c>
      <c r="E33" s="26">
        <v>7.2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140</v>
      </c>
      <c r="E34" s="26">
        <v>7.1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84</v>
      </c>
      <c r="E35" s="26">
        <v>3.5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677</v>
      </c>
      <c r="E36" s="26">
        <v>5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563</v>
      </c>
      <c r="E37" s="26">
        <v>7.3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360</v>
      </c>
      <c r="E38" s="26">
        <v>5.0999999999999996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360</v>
      </c>
      <c r="E39" s="26">
        <v>6.4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1672</v>
      </c>
      <c r="E40" s="26">
        <v>8.6999999999999993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57</v>
      </c>
      <c r="E41" s="26">
        <v>2.7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61</v>
      </c>
      <c r="E42" s="26">
        <v>4.7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336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96</v>
      </c>
      <c r="E44" s="26">
        <v>3.6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102</v>
      </c>
      <c r="E45" s="26">
        <v>7.3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155</v>
      </c>
      <c r="E46" s="26">
        <v>7.8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163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37</v>
      </c>
      <c r="E48" s="26">
        <v>2.6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136</v>
      </c>
      <c r="E49" s="26">
        <v>3.4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347</v>
      </c>
      <c r="E50" s="26">
        <v>5.9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159</v>
      </c>
      <c r="E51" s="26">
        <v>5.7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102</v>
      </c>
      <c r="E52" s="26">
        <v>11.7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96</v>
      </c>
      <c r="E53" s="26">
        <v>5.4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211</v>
      </c>
      <c r="E54" s="26">
        <v>8.5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178</v>
      </c>
      <c r="E55" s="26">
        <v>6.8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129</v>
      </c>
      <c r="E56" s="26">
        <v>4.0999999999999996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445</v>
      </c>
      <c r="E57" s="26">
        <v>12.4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246</v>
      </c>
      <c r="E58" s="26">
        <v>3.8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99</v>
      </c>
      <c r="E59" s="26">
        <v>9.6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345</v>
      </c>
      <c r="E60" s="26">
        <v>11.4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176</v>
      </c>
      <c r="E61" s="26">
        <v>5.7</v>
      </c>
    </row>
    <row r="62" spans="1:5" x14ac:dyDescent="0.3">
      <c r="A62" s="24" t="s">
        <v>5</v>
      </c>
      <c r="B62" s="24" t="s">
        <v>63</v>
      </c>
      <c r="C62" s="25">
        <v>123312</v>
      </c>
      <c r="D62" s="25">
        <v>1320</v>
      </c>
      <c r="E62" s="26">
        <v>10.7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216</v>
      </c>
      <c r="E63" s="26">
        <v>4.3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314</v>
      </c>
      <c r="E64" s="26">
        <v>13.1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229</v>
      </c>
      <c r="E65" s="26">
        <v>6.1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266</v>
      </c>
      <c r="E66" s="26">
        <v>5.2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131</v>
      </c>
      <c r="E67" s="26">
        <v>4.4000000000000004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180</v>
      </c>
      <c r="E68" s="26">
        <v>5.3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98</v>
      </c>
      <c r="E69" s="26">
        <v>12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1304</v>
      </c>
      <c r="E70" s="26">
        <v>4.9000000000000004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170</v>
      </c>
      <c r="E71" s="26">
        <v>6.6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140</v>
      </c>
      <c r="E72" s="26">
        <v>5.3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730</v>
      </c>
      <c r="E73" s="26">
        <v>6.6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83</v>
      </c>
      <c r="E74" s="26">
        <v>3.1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106</v>
      </c>
      <c r="E75" s="26">
        <v>3.8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98</v>
      </c>
      <c r="E76" s="26">
        <v>3.6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228</v>
      </c>
      <c r="E77" s="26">
        <v>2.7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112</v>
      </c>
      <c r="E78" s="26">
        <v>4.8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121</v>
      </c>
      <c r="E79" s="26">
        <v>2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159</v>
      </c>
      <c r="E80" s="26">
        <v>3.5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134</v>
      </c>
      <c r="E81" s="26">
        <v>6.5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78</v>
      </c>
      <c r="E82" s="26">
        <v>5.6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159</v>
      </c>
      <c r="E83" s="26">
        <v>12.4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344</v>
      </c>
      <c r="E84" s="26">
        <v>10.199999999999999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188</v>
      </c>
      <c r="E85" s="26">
        <v>3.1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156</v>
      </c>
      <c r="E86" s="26">
        <v>3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160</v>
      </c>
      <c r="E87" s="26">
        <v>4.7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369</v>
      </c>
      <c r="E88" s="26">
        <v>5.4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182</v>
      </c>
      <c r="E89" s="26">
        <v>10.199999999999999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315</v>
      </c>
      <c r="E90" s="26">
        <v>9.6999999999999993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133</v>
      </c>
      <c r="E91" s="26">
        <v>3.2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41</v>
      </c>
      <c r="E92" s="26">
        <v>6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682</v>
      </c>
      <c r="E93" s="26">
        <v>6.5</v>
      </c>
    </row>
    <row r="94" spans="1:5" x14ac:dyDescent="0.3">
      <c r="A94" s="24" t="s">
        <v>5</v>
      </c>
      <c r="B94" s="24" t="s">
        <v>95</v>
      </c>
      <c r="C94" s="25">
        <v>266424</v>
      </c>
      <c r="D94" s="25">
        <v>1710</v>
      </c>
      <c r="E94" s="26">
        <v>6.4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84</v>
      </c>
      <c r="E95" s="26">
        <v>12.1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59</v>
      </c>
      <c r="E96" s="26">
        <v>7.1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88</v>
      </c>
      <c r="E97" s="26">
        <v>6.9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100</v>
      </c>
      <c r="E98" s="26">
        <v>5.4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128</v>
      </c>
      <c r="E99" s="26">
        <v>5.0999999999999996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191</v>
      </c>
      <c r="E100" s="26">
        <v>3.1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172</v>
      </c>
      <c r="E101" s="26">
        <v>4.2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108</v>
      </c>
      <c r="E102" s="26">
        <v>3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78</v>
      </c>
      <c r="E103" s="26">
        <v>7.3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82</v>
      </c>
      <c r="E104" s="26">
        <v>7.1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370</v>
      </c>
      <c r="E105" s="26">
        <v>4.3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146</v>
      </c>
      <c r="E106" s="26">
        <v>7.9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156</v>
      </c>
      <c r="E107" s="26">
        <v>2.9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103</v>
      </c>
      <c r="E108" s="26">
        <v>2.9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231</v>
      </c>
      <c r="E109" s="26">
        <v>5.2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99</v>
      </c>
      <c r="E110" s="26">
        <v>4.0999999999999996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116</v>
      </c>
      <c r="E111" s="26">
        <v>5.5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53</v>
      </c>
      <c r="E112" s="26">
        <v>7.2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318</v>
      </c>
      <c r="E113" s="26">
        <v>4.4000000000000004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197</v>
      </c>
      <c r="E114" s="26">
        <v>9.6999999999999993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133</v>
      </c>
      <c r="E115" s="26">
        <v>8.1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142</v>
      </c>
      <c r="E116" s="26">
        <v>5.8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192</v>
      </c>
      <c r="E117" s="26">
        <v>5.9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3080</v>
      </c>
      <c r="E118" s="26">
        <v>9.3000000000000007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69</v>
      </c>
      <c r="E119" s="26">
        <v>11.3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198</v>
      </c>
      <c r="E120" s="26">
        <v>7.2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120</v>
      </c>
      <c r="E121" s="26">
        <v>7.2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72</v>
      </c>
      <c r="E122" s="26">
        <v>3.4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309</v>
      </c>
      <c r="E123" s="26">
        <v>10.1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395</v>
      </c>
      <c r="E124" s="26">
        <v>6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101</v>
      </c>
      <c r="E125" s="26">
        <v>6.8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146</v>
      </c>
      <c r="E126" s="26">
        <v>6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53</v>
      </c>
      <c r="E127" s="26">
        <v>12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131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61</v>
      </c>
      <c r="E129" s="26">
        <v>4.5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276</v>
      </c>
      <c r="E130" s="26">
        <v>5.2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115</v>
      </c>
      <c r="E131" s="26">
        <v>4.5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68</v>
      </c>
      <c r="E132" s="26">
        <v>11.7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83</v>
      </c>
      <c r="E133" s="26">
        <v>3.7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74</v>
      </c>
      <c r="E134" s="26">
        <v>3.1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538</v>
      </c>
      <c r="E135" s="26">
        <v>7.4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96</v>
      </c>
      <c r="E136" s="26">
        <v>9.3000000000000007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84</v>
      </c>
      <c r="E137" s="26">
        <v>4.5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384</v>
      </c>
      <c r="E138" s="26">
        <v>5.7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176</v>
      </c>
      <c r="E139" s="26">
        <v>6.2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32</v>
      </c>
      <c r="E140" s="26">
        <v>2.1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252</v>
      </c>
      <c r="E141" s="26">
        <v>6.4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5">
        <v>1386</v>
      </c>
      <c r="E142" s="26">
        <v>15.2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342</v>
      </c>
      <c r="E143" s="26">
        <v>9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194</v>
      </c>
      <c r="E144" s="26">
        <v>4.5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136</v>
      </c>
      <c r="E145" s="26">
        <v>2.7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430</v>
      </c>
      <c r="E146" s="26">
        <v>7.3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293</v>
      </c>
      <c r="E147" s="26">
        <v>18.8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367</v>
      </c>
      <c r="E148" s="26">
        <v>6.9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52263</v>
      </c>
      <c r="E149" s="30">
        <f>D149/(C149/1000)</f>
        <v>6.4393974863888364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2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18.8</v>
      </c>
    </row>
    <row r="152" spans="1:5" x14ac:dyDescent="0.3">
      <c r="A152" s="34" t="s">
        <v>195</v>
      </c>
      <c r="B152" s="34"/>
      <c r="C152" s="35">
        <v>202406144</v>
      </c>
      <c r="D152" s="35">
        <v>848738</v>
      </c>
      <c r="E152" s="36">
        <v>4.1932422762818895</v>
      </c>
    </row>
    <row r="153" spans="1:5" x14ac:dyDescent="0.3">
      <c r="A153" s="34"/>
      <c r="B153" s="34"/>
      <c r="C153" s="35"/>
      <c r="D153" s="35" t="s">
        <v>193</v>
      </c>
      <c r="E153" s="36">
        <v>0</v>
      </c>
    </row>
    <row r="154" spans="1:5" x14ac:dyDescent="0.3">
      <c r="A154" s="37"/>
      <c r="B154" s="37"/>
      <c r="C154" s="38"/>
      <c r="D154" s="38" t="s">
        <v>194</v>
      </c>
      <c r="E154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36"/>
  <sheetViews>
    <sheetView workbookViewId="0">
      <pane ySplit="4" topLeftCell="A5" activePane="bottomLeft" state="frozen"/>
      <selection pane="bottomLeft" activeCell="A35" sqref="A3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2</v>
      </c>
      <c r="E5" s="26">
        <v>0</v>
      </c>
    </row>
    <row r="6" spans="1:5" x14ac:dyDescent="0.3">
      <c r="A6" s="24" t="s">
        <v>5</v>
      </c>
      <c r="B6" s="24" t="s">
        <v>13</v>
      </c>
      <c r="C6" s="25">
        <v>126279</v>
      </c>
      <c r="D6" s="26">
        <v>549</v>
      </c>
      <c r="E6" s="26">
        <v>4.3</v>
      </c>
    </row>
    <row r="7" spans="1:5" x14ac:dyDescent="0.3">
      <c r="A7" s="24" t="s">
        <v>5</v>
      </c>
      <c r="B7" s="24" t="s">
        <v>15</v>
      </c>
      <c r="C7" s="25">
        <v>478778</v>
      </c>
      <c r="D7" s="26">
        <v>199</v>
      </c>
      <c r="E7" s="26">
        <v>0.4</v>
      </c>
    </row>
    <row r="8" spans="1:5" x14ac:dyDescent="0.3">
      <c r="A8" s="24" t="s">
        <v>5</v>
      </c>
      <c r="B8" s="24" t="s">
        <v>24</v>
      </c>
      <c r="C8" s="25">
        <v>1303389</v>
      </c>
      <c r="D8" s="25">
        <v>2683</v>
      </c>
      <c r="E8" s="26">
        <v>2.1</v>
      </c>
    </row>
    <row r="9" spans="1:5" x14ac:dyDescent="0.3">
      <c r="A9" s="24" t="s">
        <v>5</v>
      </c>
      <c r="B9" s="24" t="s">
        <v>29</v>
      </c>
      <c r="C9" s="25">
        <v>123082</v>
      </c>
      <c r="D9" s="26">
        <v>379</v>
      </c>
      <c r="E9" s="26">
        <v>3.1</v>
      </c>
    </row>
    <row r="10" spans="1:5" x14ac:dyDescent="0.3">
      <c r="A10" s="24" t="s">
        <v>5</v>
      </c>
      <c r="B10" s="24" t="s">
        <v>32</v>
      </c>
      <c r="C10" s="25">
        <v>45712</v>
      </c>
      <c r="D10" s="26">
        <v>8</v>
      </c>
      <c r="E10" s="26">
        <v>0.2</v>
      </c>
    </row>
    <row r="11" spans="1:5" x14ac:dyDescent="0.3">
      <c r="A11" s="24" t="s">
        <v>5</v>
      </c>
      <c r="B11" s="24" t="s">
        <v>37</v>
      </c>
      <c r="C11" s="25">
        <v>134184</v>
      </c>
      <c r="D11" s="26">
        <v>118</v>
      </c>
      <c r="E11" s="26">
        <v>0.9</v>
      </c>
    </row>
    <row r="12" spans="1:5" x14ac:dyDescent="0.3">
      <c r="A12" s="24" t="s">
        <v>5</v>
      </c>
      <c r="B12" s="24" t="s">
        <v>39</v>
      </c>
      <c r="C12" s="25">
        <v>70394</v>
      </c>
      <c r="D12" s="26">
        <v>459</v>
      </c>
      <c r="E12" s="26">
        <v>6.5</v>
      </c>
    </row>
    <row r="13" spans="1:5" x14ac:dyDescent="0.3">
      <c r="A13" s="24" t="s">
        <v>5</v>
      </c>
      <c r="B13" s="24" t="s">
        <v>40</v>
      </c>
      <c r="C13" s="25">
        <v>56332</v>
      </c>
      <c r="D13" s="26">
        <v>20</v>
      </c>
      <c r="E13" s="26">
        <v>0.3</v>
      </c>
    </row>
    <row r="14" spans="1:5" x14ac:dyDescent="0.3">
      <c r="A14" s="24" t="s">
        <v>5</v>
      </c>
      <c r="B14" s="24" t="s">
        <v>41</v>
      </c>
      <c r="C14" s="25">
        <v>192262</v>
      </c>
      <c r="D14" s="26">
        <v>308</v>
      </c>
      <c r="E14" s="26">
        <v>1.6</v>
      </c>
    </row>
    <row r="15" spans="1:5" x14ac:dyDescent="0.3">
      <c r="A15" s="24" t="s">
        <v>5</v>
      </c>
      <c r="B15" s="24" t="s">
        <v>45</v>
      </c>
      <c r="C15" s="25">
        <v>26881</v>
      </c>
      <c r="D15" s="26">
        <v>5</v>
      </c>
      <c r="E15" s="26">
        <v>0.2</v>
      </c>
    </row>
    <row r="16" spans="1:5" x14ac:dyDescent="0.3">
      <c r="A16" s="24" t="s">
        <v>5</v>
      </c>
      <c r="B16" s="24" t="s">
        <v>59</v>
      </c>
      <c r="C16" s="25">
        <v>64831</v>
      </c>
      <c r="D16" s="26">
        <v>20</v>
      </c>
      <c r="E16" s="26">
        <v>0.3</v>
      </c>
    </row>
    <row r="17" spans="1:5" x14ac:dyDescent="0.3">
      <c r="A17" s="24" t="s">
        <v>5</v>
      </c>
      <c r="B17" s="24" t="s">
        <v>66</v>
      </c>
      <c r="C17" s="25">
        <v>37707</v>
      </c>
      <c r="D17" s="26">
        <v>4</v>
      </c>
      <c r="E17" s="26">
        <v>0.1</v>
      </c>
    </row>
    <row r="18" spans="1:5" x14ac:dyDescent="0.3">
      <c r="A18" s="24" t="s">
        <v>5</v>
      </c>
      <c r="B18" s="24" t="s">
        <v>67</v>
      </c>
      <c r="C18" s="25">
        <v>50881</v>
      </c>
      <c r="D18" s="26">
        <v>66</v>
      </c>
      <c r="E18" s="26">
        <v>1.3</v>
      </c>
    </row>
    <row r="19" spans="1:5" x14ac:dyDescent="0.3">
      <c r="A19" s="24" t="s">
        <v>5</v>
      </c>
      <c r="B19" s="24" t="s">
        <v>71</v>
      </c>
      <c r="C19" s="25">
        <v>266536</v>
      </c>
      <c r="D19" s="26">
        <v>8</v>
      </c>
      <c r="E19" s="26">
        <v>0</v>
      </c>
    </row>
    <row r="20" spans="1:5" x14ac:dyDescent="0.3">
      <c r="A20" s="24" t="s">
        <v>5</v>
      </c>
      <c r="B20" s="24" t="s">
        <v>74</v>
      </c>
      <c r="C20" s="25">
        <v>110515</v>
      </c>
      <c r="D20" s="26">
        <v>278</v>
      </c>
      <c r="E20" s="26">
        <v>2.5</v>
      </c>
    </row>
    <row r="21" spans="1:5" x14ac:dyDescent="0.3">
      <c r="A21" s="24" t="s">
        <v>5</v>
      </c>
      <c r="B21" s="24" t="s">
        <v>86</v>
      </c>
      <c r="C21" s="25">
        <v>60732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87</v>
      </c>
      <c r="C22" s="25">
        <v>52229</v>
      </c>
      <c r="D22" s="26">
        <v>50</v>
      </c>
      <c r="E22" s="26">
        <v>0.9</v>
      </c>
    </row>
    <row r="23" spans="1:5" x14ac:dyDescent="0.3">
      <c r="A23" s="24" t="s">
        <v>5</v>
      </c>
      <c r="B23" s="24" t="s">
        <v>91</v>
      </c>
      <c r="C23" s="25">
        <v>32467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94</v>
      </c>
      <c r="C24" s="25">
        <v>105538</v>
      </c>
      <c r="D24" s="26">
        <v>87</v>
      </c>
      <c r="E24" s="26">
        <v>0.8</v>
      </c>
    </row>
    <row r="25" spans="1:5" x14ac:dyDescent="0.3">
      <c r="A25" s="24" t="s">
        <v>5</v>
      </c>
      <c r="B25" s="24" t="s">
        <v>106</v>
      </c>
      <c r="C25" s="25">
        <v>85597</v>
      </c>
      <c r="D25" s="26">
        <v>628</v>
      </c>
      <c r="E25" s="26">
        <v>7.3</v>
      </c>
    </row>
    <row r="26" spans="1:5" x14ac:dyDescent="0.3">
      <c r="A26" s="24" t="s">
        <v>5</v>
      </c>
      <c r="B26" s="24" t="s">
        <v>108</v>
      </c>
      <c r="C26" s="25">
        <v>53143</v>
      </c>
      <c r="D26" s="26">
        <v>6</v>
      </c>
      <c r="E26" s="26">
        <v>0.1</v>
      </c>
    </row>
    <row r="27" spans="1:5" x14ac:dyDescent="0.3">
      <c r="A27" s="24" t="s">
        <v>5</v>
      </c>
      <c r="B27" s="24" t="s">
        <v>117</v>
      </c>
      <c r="C27" s="25">
        <v>24624</v>
      </c>
      <c r="D27" s="26">
        <v>8</v>
      </c>
      <c r="E27" s="26">
        <v>0.3</v>
      </c>
    </row>
    <row r="28" spans="1:5" x14ac:dyDescent="0.3">
      <c r="A28" s="24" t="s">
        <v>5</v>
      </c>
      <c r="B28" s="24" t="s">
        <v>119</v>
      </c>
      <c r="C28" s="25">
        <v>331937</v>
      </c>
      <c r="D28" s="26">
        <v>188</v>
      </c>
      <c r="E28" s="26">
        <v>0.6</v>
      </c>
    </row>
    <row r="29" spans="1:5" x14ac:dyDescent="0.3">
      <c r="A29" s="24" t="s">
        <v>5</v>
      </c>
      <c r="B29" s="24" t="s">
        <v>134</v>
      </c>
      <c r="C29" s="25">
        <v>22576</v>
      </c>
      <c r="D29" s="26">
        <v>2</v>
      </c>
      <c r="E29" s="26">
        <v>0.1</v>
      </c>
    </row>
    <row r="30" spans="1:5" x14ac:dyDescent="0.3">
      <c r="A30" s="24" t="s">
        <v>5</v>
      </c>
      <c r="B30" s="24" t="s">
        <v>147</v>
      </c>
      <c r="C30" s="25">
        <v>58692</v>
      </c>
      <c r="D30" s="26">
        <v>41</v>
      </c>
      <c r="E30" s="26">
        <v>0.7</v>
      </c>
    </row>
    <row r="31" spans="1:5" x14ac:dyDescent="0.3">
      <c r="A31" s="28" t="str">
        <f>CONCATENATE("Total (",RIGHT(Índice!$A$4,2),")")</f>
        <v>Total (PA)</v>
      </c>
      <c r="B31" s="28"/>
      <c r="C31" s="29">
        <f>SUM(C5:C30)</f>
        <v>4073486</v>
      </c>
      <c r="D31" s="29">
        <f>SUM(D5:D30)</f>
        <v>6118</v>
      </c>
      <c r="E31" s="30">
        <f>D31/(C31/1000)</f>
        <v>1.5019077026409322</v>
      </c>
    </row>
    <row r="32" spans="1:5" x14ac:dyDescent="0.3">
      <c r="A32" s="31"/>
      <c r="B32" s="31"/>
      <c r="C32" s="32"/>
      <c r="D32" s="32" t="s">
        <v>193</v>
      </c>
      <c r="E32" s="33">
        <f>MIN($E$5:$E$30)</f>
        <v>0</v>
      </c>
    </row>
    <row r="33" spans="1:5" x14ac:dyDescent="0.3">
      <c r="A33" s="31"/>
      <c r="B33" s="31"/>
      <c r="C33" s="32"/>
      <c r="D33" s="32" t="s">
        <v>194</v>
      </c>
      <c r="E33" s="33">
        <f>MAX($E$5:$E$30)</f>
        <v>7.3</v>
      </c>
    </row>
    <row r="34" spans="1:5" x14ac:dyDescent="0.3">
      <c r="A34" s="34" t="s">
        <v>195</v>
      </c>
      <c r="B34" s="34"/>
      <c r="C34" s="35">
        <v>162053334</v>
      </c>
      <c r="D34" s="35">
        <v>910134</v>
      </c>
      <c r="E34" s="36">
        <v>5.616262112817747</v>
      </c>
    </row>
    <row r="35" spans="1:5" x14ac:dyDescent="0.3">
      <c r="A35" s="34"/>
      <c r="B35" s="34"/>
      <c r="C35" s="35"/>
      <c r="D35" s="35" t="s">
        <v>193</v>
      </c>
      <c r="E35" s="36">
        <v>0</v>
      </c>
    </row>
    <row r="36" spans="1:5" x14ac:dyDescent="0.3">
      <c r="A36" s="37"/>
      <c r="B36" s="37"/>
      <c r="C36" s="38"/>
      <c r="D36" s="38" t="s">
        <v>194</v>
      </c>
      <c r="E36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90"/>
  <sheetViews>
    <sheetView workbookViewId="0">
      <pane ySplit="4" topLeftCell="A5" activePane="bottomLeft" state="frozen"/>
      <selection pane="bottomLeft" activeCell="A91" sqref="A91:A4219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22</v>
      </c>
      <c r="E5" s="26">
        <v>0.1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0</v>
      </c>
      <c r="E6" s="26">
        <v>0</v>
      </c>
    </row>
    <row r="7" spans="1:5" x14ac:dyDescent="0.3">
      <c r="A7" s="24" t="s">
        <v>5</v>
      </c>
      <c r="B7" s="24" t="s">
        <v>10</v>
      </c>
      <c r="C7" s="25">
        <v>18080</v>
      </c>
      <c r="D7" s="26">
        <v>6</v>
      </c>
      <c r="E7" s="26">
        <v>0.3</v>
      </c>
    </row>
    <row r="8" spans="1:5" x14ac:dyDescent="0.3">
      <c r="A8" s="24" t="s">
        <v>5</v>
      </c>
      <c r="B8" s="24" t="s">
        <v>11</v>
      </c>
      <c r="C8" s="25">
        <v>69377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13</v>
      </c>
      <c r="C9" s="25">
        <v>126279</v>
      </c>
      <c r="D9" s="26">
        <v>63</v>
      </c>
      <c r="E9" s="26">
        <v>0.5</v>
      </c>
    </row>
    <row r="10" spans="1:5" x14ac:dyDescent="0.3">
      <c r="A10" s="24" t="s">
        <v>5</v>
      </c>
      <c r="B10" s="24" t="s">
        <v>15</v>
      </c>
      <c r="C10" s="25">
        <v>478778</v>
      </c>
      <c r="D10" s="26">
        <v>168</v>
      </c>
      <c r="E10" s="26">
        <v>0.4</v>
      </c>
    </row>
    <row r="11" spans="1:5" x14ac:dyDescent="0.3">
      <c r="A11" s="24" t="s">
        <v>5</v>
      </c>
      <c r="B11" s="24" t="s">
        <v>18</v>
      </c>
      <c r="C11" s="25">
        <v>23632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22</v>
      </c>
      <c r="C12" s="25">
        <v>4031</v>
      </c>
      <c r="D12" s="26">
        <v>1</v>
      </c>
      <c r="E12" s="26">
        <v>0.2</v>
      </c>
    </row>
    <row r="13" spans="1:5" x14ac:dyDescent="0.3">
      <c r="A13" s="24" t="s">
        <v>5</v>
      </c>
      <c r="B13" s="24" t="s">
        <v>23</v>
      </c>
      <c r="C13" s="25">
        <v>126650</v>
      </c>
      <c r="D13" s="26">
        <v>20</v>
      </c>
      <c r="E13" s="26">
        <v>0.2</v>
      </c>
    </row>
    <row r="14" spans="1:5" x14ac:dyDescent="0.3">
      <c r="A14" s="24" t="s">
        <v>5</v>
      </c>
      <c r="B14" s="24" t="s">
        <v>24</v>
      </c>
      <c r="C14" s="25">
        <v>1303389</v>
      </c>
      <c r="D14" s="25">
        <v>1589</v>
      </c>
      <c r="E14" s="26">
        <v>1.2</v>
      </c>
    </row>
    <row r="15" spans="1:5" x14ac:dyDescent="0.3">
      <c r="A15" s="24" t="s">
        <v>5</v>
      </c>
      <c r="B15" s="24" t="s">
        <v>25</v>
      </c>
      <c r="C15" s="25">
        <v>18099</v>
      </c>
      <c r="D15" s="26">
        <v>8</v>
      </c>
      <c r="E15" s="26">
        <v>0.5</v>
      </c>
    </row>
    <row r="16" spans="1:5" x14ac:dyDescent="0.3">
      <c r="A16" s="24" t="s">
        <v>5</v>
      </c>
      <c r="B16" s="24" t="s">
        <v>26</v>
      </c>
      <c r="C16" s="25">
        <v>63567</v>
      </c>
      <c r="D16" s="26">
        <v>1</v>
      </c>
      <c r="E16" s="26">
        <v>0</v>
      </c>
    </row>
    <row r="17" spans="1:5" x14ac:dyDescent="0.3">
      <c r="A17" s="24" t="s">
        <v>5</v>
      </c>
      <c r="B17" s="24" t="s">
        <v>27</v>
      </c>
      <c r="C17" s="25">
        <v>18005</v>
      </c>
      <c r="D17" s="26">
        <v>0</v>
      </c>
      <c r="E17" s="26">
        <v>0</v>
      </c>
    </row>
    <row r="18" spans="1:5" x14ac:dyDescent="0.3">
      <c r="A18" s="24" t="s">
        <v>5</v>
      </c>
      <c r="B18" s="24" t="s">
        <v>28</v>
      </c>
      <c r="C18" s="25">
        <v>12622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29</v>
      </c>
      <c r="C19" s="25">
        <v>123082</v>
      </c>
      <c r="D19" s="26">
        <v>66</v>
      </c>
      <c r="E19" s="26">
        <v>0.5</v>
      </c>
    </row>
    <row r="20" spans="1:5" x14ac:dyDescent="0.3">
      <c r="A20" s="24" t="s">
        <v>5</v>
      </c>
      <c r="B20" s="24" t="s">
        <v>31</v>
      </c>
      <c r="C20" s="25">
        <v>6783</v>
      </c>
      <c r="D20" s="26">
        <v>0</v>
      </c>
      <c r="E20" s="26">
        <v>0</v>
      </c>
    </row>
    <row r="21" spans="1:5" x14ac:dyDescent="0.3">
      <c r="A21" s="24" t="s">
        <v>5</v>
      </c>
      <c r="B21" s="24" t="s">
        <v>32</v>
      </c>
      <c r="C21" s="25">
        <v>45712</v>
      </c>
      <c r="D21" s="26">
        <v>9</v>
      </c>
      <c r="E21" s="26">
        <v>0.2</v>
      </c>
    </row>
    <row r="22" spans="1:5" x14ac:dyDescent="0.3">
      <c r="A22" s="24" t="s">
        <v>5</v>
      </c>
      <c r="B22" s="24" t="s">
        <v>33</v>
      </c>
      <c r="C22" s="25">
        <v>106968</v>
      </c>
      <c r="D22" s="26">
        <v>97</v>
      </c>
      <c r="E22" s="26">
        <v>0.9</v>
      </c>
    </row>
    <row r="23" spans="1:5" x14ac:dyDescent="0.3">
      <c r="A23" s="24" t="s">
        <v>5</v>
      </c>
      <c r="B23" s="24" t="s">
        <v>35</v>
      </c>
      <c r="C23" s="25">
        <v>19630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37</v>
      </c>
      <c r="C24" s="25">
        <v>134184</v>
      </c>
      <c r="D24" s="26">
        <v>43</v>
      </c>
      <c r="E24" s="26">
        <v>0.3</v>
      </c>
    </row>
    <row r="25" spans="1:5" x14ac:dyDescent="0.3">
      <c r="A25" s="24" t="s">
        <v>5</v>
      </c>
      <c r="B25" s="24" t="s">
        <v>38</v>
      </c>
      <c r="C25" s="25">
        <v>77079</v>
      </c>
      <c r="D25" s="26">
        <v>226</v>
      </c>
      <c r="E25" s="26">
        <v>2.9</v>
      </c>
    </row>
    <row r="26" spans="1:5" x14ac:dyDescent="0.3">
      <c r="A26" s="24" t="s">
        <v>5</v>
      </c>
      <c r="B26" s="24" t="s">
        <v>39</v>
      </c>
      <c r="C26" s="25">
        <v>70394</v>
      </c>
      <c r="D26" s="26">
        <v>33</v>
      </c>
      <c r="E26" s="26">
        <v>0.5</v>
      </c>
    </row>
    <row r="27" spans="1:5" x14ac:dyDescent="0.3">
      <c r="A27" s="24" t="s">
        <v>5</v>
      </c>
      <c r="B27" s="24" t="s">
        <v>40</v>
      </c>
      <c r="C27" s="25">
        <v>56332</v>
      </c>
      <c r="D27" s="26">
        <v>4</v>
      </c>
      <c r="E27" s="26">
        <v>0.1</v>
      </c>
    </row>
    <row r="28" spans="1:5" x14ac:dyDescent="0.3">
      <c r="A28" s="24" t="s">
        <v>5</v>
      </c>
      <c r="B28" s="24" t="s">
        <v>41</v>
      </c>
      <c r="C28" s="25">
        <v>192262</v>
      </c>
      <c r="D28" s="26">
        <v>210</v>
      </c>
      <c r="E28" s="26">
        <v>1.1000000000000001</v>
      </c>
    </row>
    <row r="29" spans="1:5" x14ac:dyDescent="0.3">
      <c r="A29" s="24" t="s">
        <v>5</v>
      </c>
      <c r="B29" s="24" t="s">
        <v>44</v>
      </c>
      <c r="C29" s="25">
        <v>44617</v>
      </c>
      <c r="D29" s="26">
        <v>8</v>
      </c>
      <c r="E29" s="26">
        <v>0.2</v>
      </c>
    </row>
    <row r="30" spans="1:5" x14ac:dyDescent="0.3">
      <c r="A30" s="24" t="s">
        <v>5</v>
      </c>
      <c r="B30" s="24" t="s">
        <v>47</v>
      </c>
      <c r="C30" s="25">
        <v>19950</v>
      </c>
      <c r="D30" s="26">
        <v>0</v>
      </c>
      <c r="E30" s="26">
        <v>0</v>
      </c>
    </row>
    <row r="31" spans="1:5" x14ac:dyDescent="0.3">
      <c r="A31" s="24" t="s">
        <v>5</v>
      </c>
      <c r="B31" s="24" t="s">
        <v>50</v>
      </c>
      <c r="C31" s="25">
        <v>40342</v>
      </c>
      <c r="D31" s="26">
        <v>1</v>
      </c>
      <c r="E31" s="26">
        <v>0</v>
      </c>
    </row>
    <row r="32" spans="1:5" x14ac:dyDescent="0.3">
      <c r="A32" s="24" t="s">
        <v>5</v>
      </c>
      <c r="B32" s="24" t="s">
        <v>51</v>
      </c>
      <c r="C32" s="25">
        <v>58484</v>
      </c>
      <c r="D32" s="26">
        <v>4</v>
      </c>
      <c r="E32" s="26">
        <v>0.1</v>
      </c>
    </row>
    <row r="33" spans="1:5" x14ac:dyDescent="0.3">
      <c r="A33" s="24" t="s">
        <v>5</v>
      </c>
      <c r="B33" s="24" t="s">
        <v>52</v>
      </c>
      <c r="C33" s="25">
        <v>28192</v>
      </c>
      <c r="D33" s="26">
        <v>2</v>
      </c>
      <c r="E33" s="26">
        <v>0.1</v>
      </c>
    </row>
    <row r="34" spans="1:5" x14ac:dyDescent="0.3">
      <c r="A34" s="24" t="s">
        <v>5</v>
      </c>
      <c r="B34" s="24" t="s">
        <v>56</v>
      </c>
      <c r="C34" s="25">
        <v>26280</v>
      </c>
      <c r="D34" s="26">
        <v>8</v>
      </c>
      <c r="E34" s="26">
        <v>0.3</v>
      </c>
    </row>
    <row r="35" spans="1:5" x14ac:dyDescent="0.3">
      <c r="A35" s="24" t="s">
        <v>5</v>
      </c>
      <c r="B35" s="24" t="s">
        <v>58</v>
      </c>
      <c r="C35" s="25">
        <v>35797</v>
      </c>
      <c r="D35" s="26">
        <v>0</v>
      </c>
      <c r="E35" s="26">
        <v>0</v>
      </c>
    </row>
    <row r="36" spans="1:5" x14ac:dyDescent="0.3">
      <c r="A36" s="24" t="s">
        <v>5</v>
      </c>
      <c r="B36" s="24" t="s">
        <v>59</v>
      </c>
      <c r="C36" s="25">
        <v>64831</v>
      </c>
      <c r="D36" s="26">
        <v>1</v>
      </c>
      <c r="E36" s="26">
        <v>0</v>
      </c>
    </row>
    <row r="37" spans="1:5" x14ac:dyDescent="0.3">
      <c r="A37" s="24" t="s">
        <v>5</v>
      </c>
      <c r="B37" s="24" t="s">
        <v>61</v>
      </c>
      <c r="C37" s="25">
        <v>30329</v>
      </c>
      <c r="D37" s="26">
        <v>7</v>
      </c>
      <c r="E37" s="26">
        <v>0.2</v>
      </c>
    </row>
    <row r="38" spans="1:5" x14ac:dyDescent="0.3">
      <c r="A38" s="24" t="s">
        <v>5</v>
      </c>
      <c r="B38" s="24" t="s">
        <v>62</v>
      </c>
      <c r="C38" s="25">
        <v>30955</v>
      </c>
      <c r="D38" s="26">
        <v>1</v>
      </c>
      <c r="E38" s="26">
        <v>0</v>
      </c>
    </row>
    <row r="39" spans="1:5" x14ac:dyDescent="0.3">
      <c r="A39" s="24" t="s">
        <v>5</v>
      </c>
      <c r="B39" s="24" t="s">
        <v>64</v>
      </c>
      <c r="C39" s="25">
        <v>49752</v>
      </c>
      <c r="D39" s="26">
        <v>6</v>
      </c>
      <c r="E39" s="26">
        <v>0.1</v>
      </c>
    </row>
    <row r="40" spans="1:5" x14ac:dyDescent="0.3">
      <c r="A40" s="24" t="s">
        <v>5</v>
      </c>
      <c r="B40" s="24" t="s">
        <v>65</v>
      </c>
      <c r="C40" s="25">
        <v>24042</v>
      </c>
      <c r="D40" s="26">
        <v>1</v>
      </c>
      <c r="E40" s="26">
        <v>0</v>
      </c>
    </row>
    <row r="41" spans="1:5" x14ac:dyDescent="0.3">
      <c r="A41" s="24" t="s">
        <v>5</v>
      </c>
      <c r="B41" s="24" t="s">
        <v>66</v>
      </c>
      <c r="C41" s="25">
        <v>37707</v>
      </c>
      <c r="D41" s="26">
        <v>3</v>
      </c>
      <c r="E41" s="26">
        <v>0.1</v>
      </c>
    </row>
    <row r="42" spans="1:5" x14ac:dyDescent="0.3">
      <c r="A42" s="24" t="s">
        <v>5</v>
      </c>
      <c r="B42" s="24" t="s">
        <v>67</v>
      </c>
      <c r="C42" s="25">
        <v>50881</v>
      </c>
      <c r="D42" s="26">
        <v>12</v>
      </c>
      <c r="E42" s="26">
        <v>0.2</v>
      </c>
    </row>
    <row r="43" spans="1:5" x14ac:dyDescent="0.3">
      <c r="A43" s="24" t="s">
        <v>5</v>
      </c>
      <c r="B43" s="24" t="s">
        <v>68</v>
      </c>
      <c r="C43" s="25">
        <v>29569</v>
      </c>
      <c r="D43" s="26">
        <v>28</v>
      </c>
      <c r="E43" s="26">
        <v>1</v>
      </c>
    </row>
    <row r="44" spans="1:5" x14ac:dyDescent="0.3">
      <c r="A44" s="24" t="s">
        <v>5</v>
      </c>
      <c r="B44" s="24" t="s">
        <v>69</v>
      </c>
      <c r="C44" s="25">
        <v>34353</v>
      </c>
      <c r="D44" s="26">
        <v>0</v>
      </c>
      <c r="E44" s="26">
        <v>0</v>
      </c>
    </row>
    <row r="45" spans="1:5" x14ac:dyDescent="0.3">
      <c r="A45" s="24" t="s">
        <v>5</v>
      </c>
      <c r="B45" s="24" t="s">
        <v>71</v>
      </c>
      <c r="C45" s="25">
        <v>266536</v>
      </c>
      <c r="D45" s="26">
        <v>176</v>
      </c>
      <c r="E45" s="26">
        <v>0.7</v>
      </c>
    </row>
    <row r="46" spans="1:5" x14ac:dyDescent="0.3">
      <c r="A46" s="24" t="s">
        <v>5</v>
      </c>
      <c r="B46" s="24" t="s">
        <v>74</v>
      </c>
      <c r="C46" s="25">
        <v>110515</v>
      </c>
      <c r="D46" s="26">
        <v>83</v>
      </c>
      <c r="E46" s="26">
        <v>0.7</v>
      </c>
    </row>
    <row r="47" spans="1:5" x14ac:dyDescent="0.3">
      <c r="A47" s="24" t="s">
        <v>5</v>
      </c>
      <c r="B47" s="24" t="s">
        <v>76</v>
      </c>
      <c r="C47" s="25">
        <v>27876</v>
      </c>
      <c r="D47" s="26">
        <v>1</v>
      </c>
      <c r="E47" s="26">
        <v>0</v>
      </c>
    </row>
    <row r="48" spans="1:5" x14ac:dyDescent="0.3">
      <c r="A48" s="24" t="s">
        <v>5</v>
      </c>
      <c r="B48" s="24" t="s">
        <v>80</v>
      </c>
      <c r="C48" s="25">
        <v>60016</v>
      </c>
      <c r="D48" s="26">
        <v>1</v>
      </c>
      <c r="E48" s="26">
        <v>0</v>
      </c>
    </row>
    <row r="49" spans="1:5" x14ac:dyDescent="0.3">
      <c r="A49" s="24" t="s">
        <v>5</v>
      </c>
      <c r="B49" s="24" t="s">
        <v>83</v>
      </c>
      <c r="C49" s="25">
        <v>13955</v>
      </c>
      <c r="D49" s="26">
        <v>1</v>
      </c>
      <c r="E49" s="26">
        <v>0.1</v>
      </c>
    </row>
    <row r="50" spans="1:5" x14ac:dyDescent="0.3">
      <c r="A50" s="24" t="s">
        <v>5</v>
      </c>
      <c r="B50" s="24" t="s">
        <v>84</v>
      </c>
      <c r="C50" s="25">
        <v>12806</v>
      </c>
      <c r="D50" s="26">
        <v>1</v>
      </c>
      <c r="E50" s="26">
        <v>0.1</v>
      </c>
    </row>
    <row r="51" spans="1:5" x14ac:dyDescent="0.3">
      <c r="A51" s="24" t="s">
        <v>5</v>
      </c>
      <c r="B51" s="24" t="s">
        <v>85</v>
      </c>
      <c r="C51" s="25">
        <v>33638</v>
      </c>
      <c r="D51" s="26">
        <v>2</v>
      </c>
      <c r="E51" s="26">
        <v>0.1</v>
      </c>
    </row>
    <row r="52" spans="1:5" x14ac:dyDescent="0.3">
      <c r="A52" s="24" t="s">
        <v>5</v>
      </c>
      <c r="B52" s="24" t="s">
        <v>86</v>
      </c>
      <c r="C52" s="25">
        <v>60732</v>
      </c>
      <c r="D52" s="26">
        <v>17</v>
      </c>
      <c r="E52" s="26">
        <v>0.3</v>
      </c>
    </row>
    <row r="53" spans="1:5" x14ac:dyDescent="0.3">
      <c r="A53" s="24" t="s">
        <v>5</v>
      </c>
      <c r="B53" s="24" t="s">
        <v>87</v>
      </c>
      <c r="C53" s="25">
        <v>52229</v>
      </c>
      <c r="D53" s="26">
        <v>6</v>
      </c>
      <c r="E53" s="26">
        <v>0.1</v>
      </c>
    </row>
    <row r="54" spans="1:5" x14ac:dyDescent="0.3">
      <c r="A54" s="24" t="s">
        <v>5</v>
      </c>
      <c r="B54" s="24" t="s">
        <v>89</v>
      </c>
      <c r="C54" s="25">
        <v>68294</v>
      </c>
      <c r="D54" s="26">
        <v>1</v>
      </c>
      <c r="E54" s="26">
        <v>0</v>
      </c>
    </row>
    <row r="55" spans="1:5" x14ac:dyDescent="0.3">
      <c r="A55" s="24" t="s">
        <v>5</v>
      </c>
      <c r="B55" s="24" t="s">
        <v>91</v>
      </c>
      <c r="C55" s="25">
        <v>32467</v>
      </c>
      <c r="D55" s="26">
        <v>10</v>
      </c>
      <c r="E55" s="26">
        <v>0.3</v>
      </c>
    </row>
    <row r="56" spans="1:5" x14ac:dyDescent="0.3">
      <c r="A56" s="24" t="s">
        <v>5</v>
      </c>
      <c r="B56" s="24" t="s">
        <v>93</v>
      </c>
      <c r="C56" s="25">
        <v>6885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94</v>
      </c>
      <c r="C57" s="25">
        <v>105538</v>
      </c>
      <c r="D57" s="26">
        <v>15</v>
      </c>
      <c r="E57" s="26">
        <v>0.1</v>
      </c>
    </row>
    <row r="58" spans="1:5" x14ac:dyDescent="0.3">
      <c r="A58" s="24" t="s">
        <v>5</v>
      </c>
      <c r="B58" s="24" t="s">
        <v>95</v>
      </c>
      <c r="C58" s="25">
        <v>266424</v>
      </c>
      <c r="D58" s="26">
        <v>14</v>
      </c>
      <c r="E58" s="26">
        <v>0.1</v>
      </c>
    </row>
    <row r="59" spans="1:5" x14ac:dyDescent="0.3">
      <c r="A59" s="24" t="s">
        <v>5</v>
      </c>
      <c r="B59" s="24" t="s">
        <v>101</v>
      </c>
      <c r="C59" s="25">
        <v>62445</v>
      </c>
      <c r="D59" s="26">
        <v>12</v>
      </c>
      <c r="E59" s="26">
        <v>0.2</v>
      </c>
    </row>
    <row r="60" spans="1:5" x14ac:dyDescent="0.3">
      <c r="A60" s="24" t="s">
        <v>5</v>
      </c>
      <c r="B60" s="24" t="s">
        <v>104</v>
      </c>
      <c r="C60" s="25">
        <v>10677</v>
      </c>
      <c r="D60" s="26">
        <v>1</v>
      </c>
      <c r="E60" s="26">
        <v>0</v>
      </c>
    </row>
    <row r="61" spans="1:5" x14ac:dyDescent="0.3">
      <c r="A61" s="24" t="s">
        <v>5</v>
      </c>
      <c r="B61" s="24" t="s">
        <v>106</v>
      </c>
      <c r="C61" s="25">
        <v>85597</v>
      </c>
      <c r="D61" s="26">
        <v>70</v>
      </c>
      <c r="E61" s="26">
        <v>0.8</v>
      </c>
    </row>
    <row r="62" spans="1:5" x14ac:dyDescent="0.3">
      <c r="A62" s="24" t="s">
        <v>5</v>
      </c>
      <c r="B62" s="24" t="s">
        <v>107</v>
      </c>
      <c r="C62" s="25">
        <v>18384</v>
      </c>
      <c r="D62" s="26">
        <v>0</v>
      </c>
      <c r="E62" s="26">
        <v>0</v>
      </c>
    </row>
    <row r="63" spans="1:5" x14ac:dyDescent="0.3">
      <c r="A63" s="24" t="s">
        <v>5</v>
      </c>
      <c r="B63" s="24" t="s">
        <v>108</v>
      </c>
      <c r="C63" s="25">
        <v>53143</v>
      </c>
      <c r="D63" s="26">
        <v>2</v>
      </c>
      <c r="E63" s="26">
        <v>0</v>
      </c>
    </row>
    <row r="64" spans="1:5" x14ac:dyDescent="0.3">
      <c r="A64" s="24" t="s">
        <v>5</v>
      </c>
      <c r="B64" s="24" t="s">
        <v>110</v>
      </c>
      <c r="C64" s="25">
        <v>44772</v>
      </c>
      <c r="D64" s="26">
        <v>5</v>
      </c>
      <c r="E64" s="26">
        <v>0.1</v>
      </c>
    </row>
    <row r="65" spans="1:5" x14ac:dyDescent="0.3">
      <c r="A65" s="24" t="s">
        <v>5</v>
      </c>
      <c r="B65" s="24" t="s">
        <v>112</v>
      </c>
      <c r="C65" s="25">
        <v>21089</v>
      </c>
      <c r="D65" s="26">
        <v>2</v>
      </c>
      <c r="E65" s="26">
        <v>0.1</v>
      </c>
    </row>
    <row r="66" spans="1:5" x14ac:dyDescent="0.3">
      <c r="A66" s="24" t="s">
        <v>5</v>
      </c>
      <c r="B66" s="24" t="s">
        <v>115</v>
      </c>
      <c r="C66" s="25">
        <v>20370</v>
      </c>
      <c r="D66" s="26">
        <v>1</v>
      </c>
      <c r="E66" s="26">
        <v>0</v>
      </c>
    </row>
    <row r="67" spans="1:5" x14ac:dyDescent="0.3">
      <c r="A67" s="24" t="s">
        <v>5</v>
      </c>
      <c r="B67" s="24" t="s">
        <v>116</v>
      </c>
      <c r="C67" s="25">
        <v>16548</v>
      </c>
      <c r="D67" s="26">
        <v>0</v>
      </c>
      <c r="E67" s="26">
        <v>0</v>
      </c>
    </row>
    <row r="68" spans="1:5" x14ac:dyDescent="0.3">
      <c r="A68" s="24" t="s">
        <v>5</v>
      </c>
      <c r="B68" s="24" t="s">
        <v>117</v>
      </c>
      <c r="C68" s="25">
        <v>24624</v>
      </c>
      <c r="D68" s="26">
        <v>8</v>
      </c>
      <c r="E68" s="26">
        <v>0.3</v>
      </c>
    </row>
    <row r="69" spans="1:5" x14ac:dyDescent="0.3">
      <c r="A69" s="24" t="s">
        <v>5</v>
      </c>
      <c r="B69" s="24" t="s">
        <v>118</v>
      </c>
      <c r="C69" s="25">
        <v>32413</v>
      </c>
      <c r="D69" s="26">
        <v>2</v>
      </c>
      <c r="E69" s="26">
        <v>0.1</v>
      </c>
    </row>
    <row r="70" spans="1:5" x14ac:dyDescent="0.3">
      <c r="A70" s="24" t="s">
        <v>5</v>
      </c>
      <c r="B70" s="24" t="s">
        <v>119</v>
      </c>
      <c r="C70" s="25">
        <v>331937</v>
      </c>
      <c r="D70" s="26">
        <v>25</v>
      </c>
      <c r="E70" s="26">
        <v>0.1</v>
      </c>
    </row>
    <row r="71" spans="1:5" x14ac:dyDescent="0.3">
      <c r="A71" s="24" t="s">
        <v>5</v>
      </c>
      <c r="B71" s="24" t="s">
        <v>121</v>
      </c>
      <c r="C71" s="25">
        <v>27461</v>
      </c>
      <c r="D71" s="26">
        <v>15</v>
      </c>
      <c r="E71" s="26">
        <v>0.6</v>
      </c>
    </row>
    <row r="72" spans="1:5" x14ac:dyDescent="0.3">
      <c r="A72" s="24" t="s">
        <v>5</v>
      </c>
      <c r="B72" s="24" t="s">
        <v>125</v>
      </c>
      <c r="C72" s="25">
        <v>65418</v>
      </c>
      <c r="D72" s="26">
        <v>2</v>
      </c>
      <c r="E72" s="26">
        <v>0</v>
      </c>
    </row>
    <row r="73" spans="1:5" x14ac:dyDescent="0.3">
      <c r="A73" s="24" t="s">
        <v>5</v>
      </c>
      <c r="B73" s="24" t="s">
        <v>127</v>
      </c>
      <c r="C73" s="25">
        <v>24255</v>
      </c>
      <c r="D73" s="26">
        <v>3</v>
      </c>
      <c r="E73" s="26">
        <v>0.1</v>
      </c>
    </row>
    <row r="74" spans="1:5" x14ac:dyDescent="0.3">
      <c r="A74" s="24" t="s">
        <v>5</v>
      </c>
      <c r="B74" s="24" t="s">
        <v>129</v>
      </c>
      <c r="C74" s="25">
        <v>20689</v>
      </c>
      <c r="D74" s="26">
        <v>15</v>
      </c>
      <c r="E74" s="26">
        <v>0.7</v>
      </c>
    </row>
    <row r="75" spans="1:5" x14ac:dyDescent="0.3">
      <c r="A75" s="24" t="s">
        <v>5</v>
      </c>
      <c r="B75" s="24" t="s">
        <v>136</v>
      </c>
      <c r="C75" s="25">
        <v>72493</v>
      </c>
      <c r="D75" s="26">
        <v>22</v>
      </c>
      <c r="E75" s="26">
        <v>0.3</v>
      </c>
    </row>
    <row r="76" spans="1:5" x14ac:dyDescent="0.3">
      <c r="A76" s="24" t="s">
        <v>5</v>
      </c>
      <c r="B76" s="24" t="s">
        <v>138</v>
      </c>
      <c r="C76" s="25">
        <v>18782</v>
      </c>
      <c r="D76" s="26">
        <v>5</v>
      </c>
      <c r="E76" s="26">
        <v>0.3</v>
      </c>
    </row>
    <row r="77" spans="1:5" x14ac:dyDescent="0.3">
      <c r="A77" s="24" t="s">
        <v>5</v>
      </c>
      <c r="B77" s="24" t="s">
        <v>141</v>
      </c>
      <c r="C77" s="25">
        <v>15242</v>
      </c>
      <c r="D77" s="26">
        <v>0</v>
      </c>
      <c r="E77" s="26">
        <v>0</v>
      </c>
    </row>
    <row r="78" spans="1:5" x14ac:dyDescent="0.3">
      <c r="A78" s="24" t="s">
        <v>5</v>
      </c>
      <c r="B78" s="24" t="s">
        <v>142</v>
      </c>
      <c r="C78" s="25">
        <v>39550</v>
      </c>
      <c r="D78" s="26">
        <v>3</v>
      </c>
      <c r="E78" s="26">
        <v>0.1</v>
      </c>
    </row>
    <row r="79" spans="1:5" x14ac:dyDescent="0.3">
      <c r="A79" s="24" t="s">
        <v>5</v>
      </c>
      <c r="B79" s="24" t="s">
        <v>143</v>
      </c>
      <c r="C79" s="25">
        <v>91306</v>
      </c>
      <c r="D79" s="26">
        <v>69</v>
      </c>
      <c r="E79" s="26">
        <v>0.8</v>
      </c>
    </row>
    <row r="80" spans="1:5" x14ac:dyDescent="0.3">
      <c r="A80" s="24" t="s">
        <v>5</v>
      </c>
      <c r="B80" s="24" t="s">
        <v>144</v>
      </c>
      <c r="C80" s="25">
        <v>37972</v>
      </c>
      <c r="D80" s="26">
        <v>10</v>
      </c>
      <c r="E80" s="26">
        <v>0.3</v>
      </c>
    </row>
    <row r="81" spans="1:5" x14ac:dyDescent="0.3">
      <c r="A81" s="24" t="s">
        <v>5</v>
      </c>
      <c r="B81" s="24" t="s">
        <v>145</v>
      </c>
      <c r="C81" s="25">
        <v>43558</v>
      </c>
      <c r="D81" s="26">
        <v>2</v>
      </c>
      <c r="E81" s="26">
        <v>0</v>
      </c>
    </row>
    <row r="82" spans="1:5" x14ac:dyDescent="0.3">
      <c r="A82" s="24" t="s">
        <v>5</v>
      </c>
      <c r="B82" s="24" t="s">
        <v>147</v>
      </c>
      <c r="C82" s="25">
        <v>58692</v>
      </c>
      <c r="D82" s="26">
        <v>8</v>
      </c>
      <c r="E82" s="26">
        <v>0.1</v>
      </c>
    </row>
    <row r="83" spans="1:5" x14ac:dyDescent="0.3">
      <c r="A83" s="24" t="s">
        <v>5</v>
      </c>
      <c r="B83" s="24" t="s">
        <v>148</v>
      </c>
      <c r="C83" s="25">
        <v>15599</v>
      </c>
      <c r="D83" s="26">
        <v>21</v>
      </c>
      <c r="E83" s="26">
        <v>1.4</v>
      </c>
    </row>
    <row r="84" spans="1:5" x14ac:dyDescent="0.3">
      <c r="A84" s="24" t="s">
        <v>5</v>
      </c>
      <c r="B84" s="24" t="s">
        <v>149</v>
      </c>
      <c r="C84" s="25">
        <v>52893</v>
      </c>
      <c r="D84" s="26">
        <v>2</v>
      </c>
      <c r="E84" s="26">
        <v>0</v>
      </c>
    </row>
    <row r="85" spans="1:5" x14ac:dyDescent="0.3">
      <c r="A85" s="28" t="str">
        <f>CONCATENATE("Total (",RIGHT(Índice!$A$4,2),")")</f>
        <v>Total (PA)</v>
      </c>
      <c r="B85" s="28"/>
      <c r="C85" s="29">
        <f>SUM(C5:C84)</f>
        <v>6290054</v>
      </c>
      <c r="D85" s="29">
        <f>SUM(D5:D84)</f>
        <v>3286</v>
      </c>
      <c r="E85" s="30">
        <f>D85/(C85/1000)</f>
        <v>0.52241204924472828</v>
      </c>
    </row>
    <row r="86" spans="1:5" x14ac:dyDescent="0.3">
      <c r="A86" s="31"/>
      <c r="B86" s="31"/>
      <c r="C86" s="32"/>
      <c r="D86" s="32" t="s">
        <v>193</v>
      </c>
      <c r="E86" s="33">
        <f>MIN($E$5:$E$84)</f>
        <v>0</v>
      </c>
    </row>
    <row r="87" spans="1:5" x14ac:dyDescent="0.3">
      <c r="A87" s="31"/>
      <c r="B87" s="31"/>
      <c r="C87" s="32"/>
      <c r="D87" s="32" t="s">
        <v>194</v>
      </c>
      <c r="E87" s="33">
        <f>MAX($E$5:$E$84)</f>
        <v>2.9</v>
      </c>
    </row>
    <row r="88" spans="1:5" x14ac:dyDescent="0.3">
      <c r="A88" s="34" t="s">
        <v>195</v>
      </c>
      <c r="B88" s="34"/>
      <c r="C88" s="35">
        <v>189604074</v>
      </c>
      <c r="D88" s="35">
        <v>259853</v>
      </c>
      <c r="E88" s="36">
        <v>1.3705032519501665</v>
      </c>
    </row>
    <row r="89" spans="1:5" x14ac:dyDescent="0.3">
      <c r="A89" s="34"/>
      <c r="B89" s="34"/>
      <c r="C89" s="35"/>
      <c r="D89" s="35" t="s">
        <v>193</v>
      </c>
      <c r="E89" s="36">
        <v>0</v>
      </c>
    </row>
    <row r="90" spans="1:5" x14ac:dyDescent="0.3">
      <c r="A90" s="37"/>
      <c r="B90" s="37"/>
      <c r="C90" s="38"/>
      <c r="D90" s="38" t="s">
        <v>194</v>
      </c>
      <c r="E90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23"/>
  <sheetViews>
    <sheetView workbookViewId="0">
      <pane ySplit="4" topLeftCell="A5" activePane="bottomLeft" state="frozen"/>
      <selection pane="bottomLeft" activeCell="A124" sqref="A124:A3079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649</v>
      </c>
      <c r="E5" s="26">
        <v>4.0999999999999996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40</v>
      </c>
      <c r="E6" s="26">
        <v>5.7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103</v>
      </c>
      <c r="E7" s="26">
        <v>1.8</v>
      </c>
    </row>
    <row r="8" spans="1:5" x14ac:dyDescent="0.3">
      <c r="A8" s="24" t="s">
        <v>5</v>
      </c>
      <c r="B8" s="24" t="s">
        <v>10</v>
      </c>
      <c r="C8" s="25">
        <v>18080</v>
      </c>
      <c r="D8" s="26">
        <v>68</v>
      </c>
      <c r="E8" s="26">
        <v>3.7</v>
      </c>
    </row>
    <row r="9" spans="1:5" x14ac:dyDescent="0.3">
      <c r="A9" s="24" t="s">
        <v>5</v>
      </c>
      <c r="B9" s="24" t="s">
        <v>11</v>
      </c>
      <c r="C9" s="25">
        <v>69377</v>
      </c>
      <c r="D9" s="26">
        <v>54</v>
      </c>
      <c r="E9" s="26">
        <v>0.8</v>
      </c>
    </row>
    <row r="10" spans="1:5" x14ac:dyDescent="0.3">
      <c r="A10" s="24" t="s">
        <v>5</v>
      </c>
      <c r="B10" s="24" t="s">
        <v>12</v>
      </c>
      <c r="C10" s="25">
        <v>34280</v>
      </c>
      <c r="D10" s="26">
        <v>141</v>
      </c>
      <c r="E10" s="26">
        <v>4.0999999999999996</v>
      </c>
    </row>
    <row r="11" spans="1:5" x14ac:dyDescent="0.3">
      <c r="A11" s="24" t="s">
        <v>5</v>
      </c>
      <c r="B11" s="24" t="s">
        <v>13</v>
      </c>
      <c r="C11" s="25">
        <v>126279</v>
      </c>
      <c r="D11" s="25">
        <v>1112</v>
      </c>
      <c r="E11" s="26">
        <v>8.8000000000000007</v>
      </c>
    </row>
    <row r="12" spans="1:5" x14ac:dyDescent="0.3">
      <c r="A12" s="24" t="s">
        <v>5</v>
      </c>
      <c r="B12" s="24" t="s">
        <v>14</v>
      </c>
      <c r="C12" s="25">
        <v>28011</v>
      </c>
      <c r="D12" s="26">
        <v>116</v>
      </c>
      <c r="E12" s="26">
        <v>4.0999999999999996</v>
      </c>
    </row>
    <row r="13" spans="1:5" x14ac:dyDescent="0.3">
      <c r="A13" s="24" t="s">
        <v>5</v>
      </c>
      <c r="B13" s="24" t="s">
        <v>15</v>
      </c>
      <c r="C13" s="25">
        <v>478778</v>
      </c>
      <c r="D13" s="26">
        <v>457</v>
      </c>
      <c r="E13" s="26">
        <v>1</v>
      </c>
    </row>
    <row r="14" spans="1:5" x14ac:dyDescent="0.3">
      <c r="A14" s="24" t="s">
        <v>5</v>
      </c>
      <c r="B14" s="24" t="s">
        <v>16</v>
      </c>
      <c r="C14" s="25">
        <v>31850</v>
      </c>
      <c r="D14" s="26">
        <v>42</v>
      </c>
      <c r="E14" s="26">
        <v>1.3</v>
      </c>
    </row>
    <row r="15" spans="1:5" x14ac:dyDescent="0.3">
      <c r="A15" s="24" t="s">
        <v>5</v>
      </c>
      <c r="B15" s="24" t="s">
        <v>17</v>
      </c>
      <c r="C15" s="25">
        <v>44573</v>
      </c>
      <c r="D15" s="26">
        <v>33</v>
      </c>
      <c r="E15" s="26">
        <v>0.7</v>
      </c>
    </row>
    <row r="16" spans="1:5" x14ac:dyDescent="0.3">
      <c r="A16" s="24" t="s">
        <v>5</v>
      </c>
      <c r="B16" s="24" t="s">
        <v>18</v>
      </c>
      <c r="C16" s="25">
        <v>23632</v>
      </c>
      <c r="D16" s="26">
        <v>35</v>
      </c>
      <c r="E16" s="26">
        <v>1.5</v>
      </c>
    </row>
    <row r="17" spans="1:5" x14ac:dyDescent="0.3">
      <c r="A17" s="24" t="s">
        <v>5</v>
      </c>
      <c r="B17" s="24" t="s">
        <v>20</v>
      </c>
      <c r="C17" s="25">
        <v>34711</v>
      </c>
      <c r="D17" s="26">
        <v>78</v>
      </c>
      <c r="E17" s="26">
        <v>2.2999999999999998</v>
      </c>
    </row>
    <row r="18" spans="1:5" x14ac:dyDescent="0.3">
      <c r="A18" s="24" t="s">
        <v>5</v>
      </c>
      <c r="B18" s="24" t="s">
        <v>21</v>
      </c>
      <c r="C18" s="25">
        <v>51641</v>
      </c>
      <c r="D18" s="26">
        <v>82</v>
      </c>
      <c r="E18" s="26">
        <v>1.6</v>
      </c>
    </row>
    <row r="19" spans="1:5" x14ac:dyDescent="0.3">
      <c r="A19" s="24" t="s">
        <v>5</v>
      </c>
      <c r="B19" s="24" t="s">
        <v>22</v>
      </c>
      <c r="C19" s="25">
        <v>4031</v>
      </c>
      <c r="D19" s="26">
        <v>31</v>
      </c>
      <c r="E19" s="26">
        <v>7.7</v>
      </c>
    </row>
    <row r="20" spans="1:5" x14ac:dyDescent="0.3">
      <c r="A20" s="24" t="s">
        <v>5</v>
      </c>
      <c r="B20" s="24" t="s">
        <v>23</v>
      </c>
      <c r="C20" s="25">
        <v>126650</v>
      </c>
      <c r="D20" s="26">
        <v>661</v>
      </c>
      <c r="E20" s="26">
        <v>5.2</v>
      </c>
    </row>
    <row r="21" spans="1:5" x14ac:dyDescent="0.3">
      <c r="A21" s="24" t="s">
        <v>5</v>
      </c>
      <c r="B21" s="24" t="s">
        <v>24</v>
      </c>
      <c r="C21" s="25">
        <v>1303389</v>
      </c>
      <c r="D21" s="25">
        <v>11040</v>
      </c>
      <c r="E21" s="26">
        <v>8.5</v>
      </c>
    </row>
    <row r="22" spans="1:5" x14ac:dyDescent="0.3">
      <c r="A22" s="24" t="s">
        <v>5</v>
      </c>
      <c r="B22" s="24" t="s">
        <v>25</v>
      </c>
      <c r="C22" s="25">
        <v>18099</v>
      </c>
      <c r="D22" s="26">
        <v>25</v>
      </c>
      <c r="E22" s="26">
        <v>1.4</v>
      </c>
    </row>
    <row r="23" spans="1:5" x14ac:dyDescent="0.3">
      <c r="A23" s="24" t="s">
        <v>5</v>
      </c>
      <c r="B23" s="24" t="s">
        <v>27</v>
      </c>
      <c r="C23" s="25">
        <v>18005</v>
      </c>
      <c r="D23" s="26">
        <v>67</v>
      </c>
      <c r="E23" s="26">
        <v>3.7</v>
      </c>
    </row>
    <row r="24" spans="1:5" x14ac:dyDescent="0.3">
      <c r="A24" s="24" t="s">
        <v>5</v>
      </c>
      <c r="B24" s="24" t="s">
        <v>29</v>
      </c>
      <c r="C24" s="25">
        <v>123082</v>
      </c>
      <c r="D24" s="26">
        <v>536</v>
      </c>
      <c r="E24" s="26">
        <v>4.4000000000000004</v>
      </c>
    </row>
    <row r="25" spans="1:5" x14ac:dyDescent="0.3">
      <c r="A25" s="24" t="s">
        <v>5</v>
      </c>
      <c r="B25" s="24" t="s">
        <v>30</v>
      </c>
      <c r="C25" s="25">
        <v>24718</v>
      </c>
      <c r="D25" s="26">
        <v>35</v>
      </c>
      <c r="E25" s="26">
        <v>1.4</v>
      </c>
    </row>
    <row r="26" spans="1:5" x14ac:dyDescent="0.3">
      <c r="A26" s="24" t="s">
        <v>5</v>
      </c>
      <c r="B26" s="24" t="s">
        <v>31</v>
      </c>
      <c r="C26" s="25">
        <v>6783</v>
      </c>
      <c r="D26" s="26">
        <v>33</v>
      </c>
      <c r="E26" s="26">
        <v>4.9000000000000004</v>
      </c>
    </row>
    <row r="27" spans="1:5" x14ac:dyDescent="0.3">
      <c r="A27" s="24" t="s">
        <v>5</v>
      </c>
      <c r="B27" s="24" t="s">
        <v>32</v>
      </c>
      <c r="C27" s="25">
        <v>45712</v>
      </c>
      <c r="D27" s="26">
        <v>51</v>
      </c>
      <c r="E27" s="26">
        <v>1.1000000000000001</v>
      </c>
    </row>
    <row r="28" spans="1:5" x14ac:dyDescent="0.3">
      <c r="A28" s="24" t="s">
        <v>5</v>
      </c>
      <c r="B28" s="24" t="s">
        <v>33</v>
      </c>
      <c r="C28" s="25">
        <v>106968</v>
      </c>
      <c r="D28" s="26">
        <v>556</v>
      </c>
      <c r="E28" s="26">
        <v>5.2</v>
      </c>
    </row>
    <row r="29" spans="1:5" x14ac:dyDescent="0.3">
      <c r="A29" s="24" t="s">
        <v>5</v>
      </c>
      <c r="B29" s="24" t="s">
        <v>34</v>
      </c>
      <c r="C29" s="25">
        <v>24383</v>
      </c>
      <c r="D29" s="26">
        <v>10</v>
      </c>
      <c r="E29" s="26">
        <v>0.4</v>
      </c>
    </row>
    <row r="30" spans="1:5" x14ac:dyDescent="0.3">
      <c r="A30" s="24" t="s">
        <v>5</v>
      </c>
      <c r="B30" s="24" t="s">
        <v>37</v>
      </c>
      <c r="C30" s="25">
        <v>134184</v>
      </c>
      <c r="D30" s="26">
        <v>276</v>
      </c>
      <c r="E30" s="26">
        <v>2.1</v>
      </c>
    </row>
    <row r="31" spans="1:5" x14ac:dyDescent="0.3">
      <c r="A31" s="24" t="s">
        <v>5</v>
      </c>
      <c r="B31" s="24" t="s">
        <v>38</v>
      </c>
      <c r="C31" s="25">
        <v>77079</v>
      </c>
      <c r="D31" s="26">
        <v>519</v>
      </c>
      <c r="E31" s="26">
        <v>6.7</v>
      </c>
    </row>
    <row r="32" spans="1:5" x14ac:dyDescent="0.3">
      <c r="A32" s="24" t="s">
        <v>5</v>
      </c>
      <c r="B32" s="24" t="s">
        <v>39</v>
      </c>
      <c r="C32" s="25">
        <v>70394</v>
      </c>
      <c r="D32" s="26">
        <v>668</v>
      </c>
      <c r="E32" s="26">
        <v>9.5</v>
      </c>
    </row>
    <row r="33" spans="1:5" x14ac:dyDescent="0.3">
      <c r="A33" s="24" t="s">
        <v>5</v>
      </c>
      <c r="B33" s="24" t="s">
        <v>40</v>
      </c>
      <c r="C33" s="25">
        <v>56332</v>
      </c>
      <c r="D33" s="26">
        <v>46</v>
      </c>
      <c r="E33" s="26">
        <v>0.8</v>
      </c>
    </row>
    <row r="34" spans="1:5" x14ac:dyDescent="0.3">
      <c r="A34" s="24" t="s">
        <v>5</v>
      </c>
      <c r="B34" s="24" t="s">
        <v>41</v>
      </c>
      <c r="C34" s="25">
        <v>192262</v>
      </c>
      <c r="D34" s="26">
        <v>985</v>
      </c>
      <c r="E34" s="26">
        <v>5.0999999999999996</v>
      </c>
    </row>
    <row r="35" spans="1:5" x14ac:dyDescent="0.3">
      <c r="A35" s="24" t="s">
        <v>5</v>
      </c>
      <c r="B35" s="24" t="s">
        <v>42</v>
      </c>
      <c r="C35" s="25">
        <v>20757</v>
      </c>
      <c r="D35" s="26">
        <v>28</v>
      </c>
      <c r="E35" s="26">
        <v>1.3</v>
      </c>
    </row>
    <row r="36" spans="1:5" x14ac:dyDescent="0.3">
      <c r="A36" s="24" t="s">
        <v>5</v>
      </c>
      <c r="B36" s="24" t="s">
        <v>44</v>
      </c>
      <c r="C36" s="25">
        <v>44617</v>
      </c>
      <c r="D36" s="26">
        <v>131</v>
      </c>
      <c r="E36" s="26">
        <v>2.9</v>
      </c>
    </row>
    <row r="37" spans="1:5" x14ac:dyDescent="0.3">
      <c r="A37" s="24" t="s">
        <v>5</v>
      </c>
      <c r="B37" s="24" t="s">
        <v>45</v>
      </c>
      <c r="C37" s="25">
        <v>26881</v>
      </c>
      <c r="D37" s="26">
        <v>59</v>
      </c>
      <c r="E37" s="26">
        <v>2.2000000000000002</v>
      </c>
    </row>
    <row r="38" spans="1:5" x14ac:dyDescent="0.3">
      <c r="A38" s="24" t="s">
        <v>5</v>
      </c>
      <c r="B38" s="24" t="s">
        <v>46</v>
      </c>
      <c r="C38" s="25">
        <v>14036</v>
      </c>
      <c r="D38" s="26">
        <v>36</v>
      </c>
      <c r="E38" s="26">
        <v>2.6</v>
      </c>
    </row>
    <row r="39" spans="1:5" x14ac:dyDescent="0.3">
      <c r="A39" s="24" t="s">
        <v>5</v>
      </c>
      <c r="B39" s="24" t="s">
        <v>47</v>
      </c>
      <c r="C39" s="25">
        <v>19950</v>
      </c>
      <c r="D39" s="26">
        <v>60</v>
      </c>
      <c r="E39" s="26">
        <v>3</v>
      </c>
    </row>
    <row r="40" spans="1:5" x14ac:dyDescent="0.3">
      <c r="A40" s="24" t="s">
        <v>5</v>
      </c>
      <c r="B40" s="24" t="s">
        <v>48</v>
      </c>
      <c r="C40" s="25">
        <v>33903</v>
      </c>
      <c r="D40" s="26">
        <v>119</v>
      </c>
      <c r="E40" s="26">
        <v>3.5</v>
      </c>
    </row>
    <row r="41" spans="1:5" x14ac:dyDescent="0.3">
      <c r="A41" s="24" t="s">
        <v>5</v>
      </c>
      <c r="B41" s="24" t="s">
        <v>50</v>
      </c>
      <c r="C41" s="25">
        <v>40342</v>
      </c>
      <c r="D41" s="26">
        <v>36</v>
      </c>
      <c r="E41" s="26">
        <v>0.9</v>
      </c>
    </row>
    <row r="42" spans="1:5" x14ac:dyDescent="0.3">
      <c r="A42" s="24" t="s">
        <v>5</v>
      </c>
      <c r="B42" s="24" t="s">
        <v>51</v>
      </c>
      <c r="C42" s="25">
        <v>58484</v>
      </c>
      <c r="D42" s="26">
        <v>143</v>
      </c>
      <c r="E42" s="26">
        <v>2.4</v>
      </c>
    </row>
    <row r="43" spans="1:5" x14ac:dyDescent="0.3">
      <c r="A43" s="24" t="s">
        <v>5</v>
      </c>
      <c r="B43" s="24" t="s">
        <v>52</v>
      </c>
      <c r="C43" s="25">
        <v>28192</v>
      </c>
      <c r="D43" s="26">
        <v>67</v>
      </c>
      <c r="E43" s="26">
        <v>2.4</v>
      </c>
    </row>
    <row r="44" spans="1:5" x14ac:dyDescent="0.3">
      <c r="A44" s="24" t="s">
        <v>5</v>
      </c>
      <c r="B44" s="24" t="s">
        <v>54</v>
      </c>
      <c r="C44" s="25">
        <v>17898</v>
      </c>
      <c r="D44" s="26">
        <v>79</v>
      </c>
      <c r="E44" s="26">
        <v>4.4000000000000004</v>
      </c>
    </row>
    <row r="45" spans="1:5" x14ac:dyDescent="0.3">
      <c r="A45" s="24" t="s">
        <v>5</v>
      </c>
      <c r="B45" s="24" t="s">
        <v>55</v>
      </c>
      <c r="C45" s="25">
        <v>24703</v>
      </c>
      <c r="D45" s="26">
        <v>75</v>
      </c>
      <c r="E45" s="26">
        <v>3</v>
      </c>
    </row>
    <row r="46" spans="1:5" x14ac:dyDescent="0.3">
      <c r="A46" s="24" t="s">
        <v>5</v>
      </c>
      <c r="B46" s="24" t="s">
        <v>57</v>
      </c>
      <c r="C46" s="25">
        <v>31788</v>
      </c>
      <c r="D46" s="26">
        <v>78</v>
      </c>
      <c r="E46" s="26">
        <v>2.5</v>
      </c>
    </row>
    <row r="47" spans="1:5" x14ac:dyDescent="0.3">
      <c r="A47" s="24" t="s">
        <v>5</v>
      </c>
      <c r="B47" s="24" t="s">
        <v>58</v>
      </c>
      <c r="C47" s="25">
        <v>35797</v>
      </c>
      <c r="D47" s="26">
        <v>141</v>
      </c>
      <c r="E47" s="26">
        <v>3.9</v>
      </c>
    </row>
    <row r="48" spans="1:5" x14ac:dyDescent="0.3">
      <c r="A48" s="24" t="s">
        <v>5</v>
      </c>
      <c r="B48" s="24" t="s">
        <v>59</v>
      </c>
      <c r="C48" s="25">
        <v>64831</v>
      </c>
      <c r="D48" s="26">
        <v>170</v>
      </c>
      <c r="E48" s="26">
        <v>2.6</v>
      </c>
    </row>
    <row r="49" spans="1:5" x14ac:dyDescent="0.3">
      <c r="A49" s="24" t="s">
        <v>5</v>
      </c>
      <c r="B49" s="24" t="s">
        <v>60</v>
      </c>
      <c r="C49" s="25">
        <v>10325</v>
      </c>
      <c r="D49" s="26">
        <v>45</v>
      </c>
      <c r="E49" s="26">
        <v>4.3</v>
      </c>
    </row>
    <row r="50" spans="1:5" x14ac:dyDescent="0.3">
      <c r="A50" s="24" t="s">
        <v>5</v>
      </c>
      <c r="B50" s="24" t="s">
        <v>61</v>
      </c>
      <c r="C50" s="25">
        <v>30329</v>
      </c>
      <c r="D50" s="26">
        <v>109</v>
      </c>
      <c r="E50" s="26">
        <v>3.6</v>
      </c>
    </row>
    <row r="51" spans="1:5" x14ac:dyDescent="0.3">
      <c r="A51" s="24" t="s">
        <v>5</v>
      </c>
      <c r="B51" s="24" t="s">
        <v>62</v>
      </c>
      <c r="C51" s="25">
        <v>30955</v>
      </c>
      <c r="D51" s="26">
        <v>65</v>
      </c>
      <c r="E51" s="26">
        <v>2.1</v>
      </c>
    </row>
    <row r="52" spans="1:5" x14ac:dyDescent="0.3">
      <c r="A52" s="24" t="s">
        <v>5</v>
      </c>
      <c r="B52" s="24" t="s">
        <v>63</v>
      </c>
      <c r="C52" s="25">
        <v>123312</v>
      </c>
      <c r="D52" s="26">
        <v>879</v>
      </c>
      <c r="E52" s="26">
        <v>7.1</v>
      </c>
    </row>
    <row r="53" spans="1:5" x14ac:dyDescent="0.3">
      <c r="A53" s="24" t="s">
        <v>5</v>
      </c>
      <c r="B53" s="24" t="s">
        <v>64</v>
      </c>
      <c r="C53" s="25">
        <v>49752</v>
      </c>
      <c r="D53" s="26">
        <v>62</v>
      </c>
      <c r="E53" s="26">
        <v>1.2</v>
      </c>
    </row>
    <row r="54" spans="1:5" x14ac:dyDescent="0.3">
      <c r="A54" s="24" t="s">
        <v>5</v>
      </c>
      <c r="B54" s="24" t="s">
        <v>66</v>
      </c>
      <c r="C54" s="25">
        <v>37707</v>
      </c>
      <c r="D54" s="26">
        <v>152</v>
      </c>
      <c r="E54" s="26">
        <v>4</v>
      </c>
    </row>
    <row r="55" spans="1:5" x14ac:dyDescent="0.3">
      <c r="A55" s="24" t="s">
        <v>5</v>
      </c>
      <c r="B55" s="24" t="s">
        <v>67</v>
      </c>
      <c r="C55" s="25">
        <v>50881</v>
      </c>
      <c r="D55" s="26">
        <v>200</v>
      </c>
      <c r="E55" s="26">
        <v>3.9</v>
      </c>
    </row>
    <row r="56" spans="1:5" x14ac:dyDescent="0.3">
      <c r="A56" s="24" t="s">
        <v>5</v>
      </c>
      <c r="B56" s="24" t="s">
        <v>68</v>
      </c>
      <c r="C56" s="25">
        <v>29569</v>
      </c>
      <c r="D56" s="26">
        <v>74</v>
      </c>
      <c r="E56" s="26">
        <v>2.5</v>
      </c>
    </row>
    <row r="57" spans="1:5" x14ac:dyDescent="0.3">
      <c r="A57" s="24" t="s">
        <v>5</v>
      </c>
      <c r="B57" s="24" t="s">
        <v>69</v>
      </c>
      <c r="C57" s="25">
        <v>34353</v>
      </c>
      <c r="D57" s="26">
        <v>77</v>
      </c>
      <c r="E57" s="26">
        <v>2.2999999999999998</v>
      </c>
    </row>
    <row r="58" spans="1:5" x14ac:dyDescent="0.3">
      <c r="A58" s="24" t="s">
        <v>5</v>
      </c>
      <c r="B58" s="24" t="s">
        <v>71</v>
      </c>
      <c r="C58" s="25">
        <v>266536</v>
      </c>
      <c r="D58" s="25">
        <v>1873</v>
      </c>
      <c r="E58" s="26">
        <v>7</v>
      </c>
    </row>
    <row r="59" spans="1:5" x14ac:dyDescent="0.3">
      <c r="A59" s="24" t="s">
        <v>5</v>
      </c>
      <c r="B59" s="24" t="s">
        <v>72</v>
      </c>
      <c r="C59" s="25">
        <v>25812</v>
      </c>
      <c r="D59" s="26">
        <v>86</v>
      </c>
      <c r="E59" s="26">
        <v>3.3</v>
      </c>
    </row>
    <row r="60" spans="1:5" x14ac:dyDescent="0.3">
      <c r="A60" s="24" t="s">
        <v>5</v>
      </c>
      <c r="B60" s="24" t="s">
        <v>73</v>
      </c>
      <c r="C60" s="25">
        <v>26471</v>
      </c>
      <c r="D60" s="26">
        <v>34</v>
      </c>
      <c r="E60" s="26">
        <v>1.3</v>
      </c>
    </row>
    <row r="61" spans="1:5" x14ac:dyDescent="0.3">
      <c r="A61" s="24" t="s">
        <v>5</v>
      </c>
      <c r="B61" s="24" t="s">
        <v>74</v>
      </c>
      <c r="C61" s="25">
        <v>110515</v>
      </c>
      <c r="D61" s="26">
        <v>423</v>
      </c>
      <c r="E61" s="26">
        <v>3.8</v>
      </c>
    </row>
    <row r="62" spans="1:5" x14ac:dyDescent="0.3">
      <c r="A62" s="24" t="s">
        <v>5</v>
      </c>
      <c r="B62" s="24" t="s">
        <v>77</v>
      </c>
      <c r="C62" s="25">
        <v>27198</v>
      </c>
      <c r="D62" s="26">
        <v>59</v>
      </c>
      <c r="E62" s="26">
        <v>2.2000000000000002</v>
      </c>
    </row>
    <row r="63" spans="1:5" x14ac:dyDescent="0.3">
      <c r="A63" s="24" t="s">
        <v>5</v>
      </c>
      <c r="B63" s="24" t="s">
        <v>78</v>
      </c>
      <c r="C63" s="25">
        <v>83039</v>
      </c>
      <c r="D63" s="26">
        <v>33</v>
      </c>
      <c r="E63" s="26">
        <v>0.4</v>
      </c>
    </row>
    <row r="64" spans="1:5" x14ac:dyDescent="0.3">
      <c r="A64" s="24" t="s">
        <v>5</v>
      </c>
      <c r="B64" s="24" t="s">
        <v>80</v>
      </c>
      <c r="C64" s="25">
        <v>60016</v>
      </c>
      <c r="D64" s="26">
        <v>160</v>
      </c>
      <c r="E64" s="26">
        <v>2.7</v>
      </c>
    </row>
    <row r="65" spans="1:5" x14ac:dyDescent="0.3">
      <c r="A65" s="24" t="s">
        <v>5</v>
      </c>
      <c r="B65" s="24" t="s">
        <v>81</v>
      </c>
      <c r="C65" s="25">
        <v>45368</v>
      </c>
      <c r="D65" s="26">
        <v>107</v>
      </c>
      <c r="E65" s="26">
        <v>2.4</v>
      </c>
    </row>
    <row r="66" spans="1:5" x14ac:dyDescent="0.3">
      <c r="A66" s="24" t="s">
        <v>5</v>
      </c>
      <c r="B66" s="24" t="s">
        <v>82</v>
      </c>
      <c r="C66" s="25">
        <v>20478</v>
      </c>
      <c r="D66" s="26">
        <v>45</v>
      </c>
      <c r="E66" s="26">
        <v>2.2000000000000002</v>
      </c>
    </row>
    <row r="67" spans="1:5" x14ac:dyDescent="0.3">
      <c r="A67" s="24" t="s">
        <v>5</v>
      </c>
      <c r="B67" s="24" t="s">
        <v>83</v>
      </c>
      <c r="C67" s="25">
        <v>13955</v>
      </c>
      <c r="D67" s="26">
        <v>31</v>
      </c>
      <c r="E67" s="26">
        <v>2.2000000000000002</v>
      </c>
    </row>
    <row r="68" spans="1:5" x14ac:dyDescent="0.3">
      <c r="A68" s="24" t="s">
        <v>5</v>
      </c>
      <c r="B68" s="24" t="s">
        <v>85</v>
      </c>
      <c r="C68" s="25">
        <v>33638</v>
      </c>
      <c r="D68" s="26">
        <v>99</v>
      </c>
      <c r="E68" s="26">
        <v>3</v>
      </c>
    </row>
    <row r="69" spans="1:5" x14ac:dyDescent="0.3">
      <c r="A69" s="24" t="s">
        <v>5</v>
      </c>
      <c r="B69" s="24" t="s">
        <v>86</v>
      </c>
      <c r="C69" s="25">
        <v>60732</v>
      </c>
      <c r="D69" s="26">
        <v>77</v>
      </c>
      <c r="E69" s="26">
        <v>1.3</v>
      </c>
    </row>
    <row r="70" spans="1:5" x14ac:dyDescent="0.3">
      <c r="A70" s="24" t="s">
        <v>5</v>
      </c>
      <c r="B70" s="24" t="s">
        <v>87</v>
      </c>
      <c r="C70" s="25">
        <v>52229</v>
      </c>
      <c r="D70" s="26">
        <v>36</v>
      </c>
      <c r="E70" s="26">
        <v>0.7</v>
      </c>
    </row>
    <row r="71" spans="1:5" x14ac:dyDescent="0.3">
      <c r="A71" s="24" t="s">
        <v>5</v>
      </c>
      <c r="B71" s="24" t="s">
        <v>88</v>
      </c>
      <c r="C71" s="25">
        <v>33844</v>
      </c>
      <c r="D71" s="26">
        <v>74</v>
      </c>
      <c r="E71" s="26">
        <v>2.2000000000000002</v>
      </c>
    </row>
    <row r="72" spans="1:5" x14ac:dyDescent="0.3">
      <c r="A72" s="24" t="s">
        <v>5</v>
      </c>
      <c r="B72" s="24" t="s">
        <v>89</v>
      </c>
      <c r="C72" s="25">
        <v>68294</v>
      </c>
      <c r="D72" s="26">
        <v>211</v>
      </c>
      <c r="E72" s="26">
        <v>3.1</v>
      </c>
    </row>
    <row r="73" spans="1:5" x14ac:dyDescent="0.3">
      <c r="A73" s="24" t="s">
        <v>5</v>
      </c>
      <c r="B73" s="24" t="s">
        <v>90</v>
      </c>
      <c r="C73" s="25">
        <v>17855</v>
      </c>
      <c r="D73" s="26">
        <v>57</v>
      </c>
      <c r="E73" s="26">
        <v>3.2</v>
      </c>
    </row>
    <row r="74" spans="1:5" x14ac:dyDescent="0.3">
      <c r="A74" s="24" t="s">
        <v>5</v>
      </c>
      <c r="B74" s="24" t="s">
        <v>91</v>
      </c>
      <c r="C74" s="25">
        <v>32467</v>
      </c>
      <c r="D74" s="26">
        <v>76</v>
      </c>
      <c r="E74" s="26">
        <v>2.4</v>
      </c>
    </row>
    <row r="75" spans="1:5" x14ac:dyDescent="0.3">
      <c r="A75" s="24" t="s">
        <v>5</v>
      </c>
      <c r="B75" s="24" t="s">
        <v>92</v>
      </c>
      <c r="C75" s="25">
        <v>41097</v>
      </c>
      <c r="D75" s="26">
        <v>118</v>
      </c>
      <c r="E75" s="26">
        <v>2.9</v>
      </c>
    </row>
    <row r="76" spans="1:5" x14ac:dyDescent="0.3">
      <c r="A76" s="24" t="s">
        <v>5</v>
      </c>
      <c r="B76" s="24" t="s">
        <v>93</v>
      </c>
      <c r="C76" s="25">
        <v>6885</v>
      </c>
      <c r="D76" s="26">
        <v>12</v>
      </c>
      <c r="E76" s="26">
        <v>1.7</v>
      </c>
    </row>
    <row r="77" spans="1:5" x14ac:dyDescent="0.3">
      <c r="A77" s="24" t="s">
        <v>5</v>
      </c>
      <c r="B77" s="24" t="s">
        <v>94</v>
      </c>
      <c r="C77" s="25">
        <v>105538</v>
      </c>
      <c r="D77" s="26">
        <v>563</v>
      </c>
      <c r="E77" s="26">
        <v>5.3</v>
      </c>
    </row>
    <row r="78" spans="1:5" x14ac:dyDescent="0.3">
      <c r="A78" s="24" t="s">
        <v>5</v>
      </c>
      <c r="B78" s="24" t="s">
        <v>95</v>
      </c>
      <c r="C78" s="25">
        <v>266424</v>
      </c>
      <c r="D78" s="25">
        <v>1041</v>
      </c>
      <c r="E78" s="26">
        <v>3.9</v>
      </c>
    </row>
    <row r="79" spans="1:5" x14ac:dyDescent="0.3">
      <c r="A79" s="24" t="s">
        <v>5</v>
      </c>
      <c r="B79" s="24" t="s">
        <v>96</v>
      </c>
      <c r="C79" s="25">
        <v>6931</v>
      </c>
      <c r="D79" s="26">
        <v>38</v>
      </c>
      <c r="E79" s="26">
        <v>5.5</v>
      </c>
    </row>
    <row r="80" spans="1:5" x14ac:dyDescent="0.3">
      <c r="A80" s="24" t="s">
        <v>5</v>
      </c>
      <c r="B80" s="24" t="s">
        <v>99</v>
      </c>
      <c r="C80" s="25">
        <v>18668</v>
      </c>
      <c r="D80" s="26">
        <v>63</v>
      </c>
      <c r="E80" s="26">
        <v>3.4</v>
      </c>
    </row>
    <row r="81" spans="1:5" x14ac:dyDescent="0.3">
      <c r="A81" s="24" t="s">
        <v>5</v>
      </c>
      <c r="B81" s="24" t="s">
        <v>101</v>
      </c>
      <c r="C81" s="25">
        <v>62445</v>
      </c>
      <c r="D81" s="26">
        <v>171</v>
      </c>
      <c r="E81" s="26">
        <v>2.7</v>
      </c>
    </row>
    <row r="82" spans="1:5" x14ac:dyDescent="0.3">
      <c r="A82" s="24" t="s">
        <v>5</v>
      </c>
      <c r="B82" s="24" t="s">
        <v>102</v>
      </c>
      <c r="C82" s="25">
        <v>40597</v>
      </c>
      <c r="D82" s="26">
        <v>89</v>
      </c>
      <c r="E82" s="26">
        <v>2.2000000000000002</v>
      </c>
    </row>
    <row r="83" spans="1:5" x14ac:dyDescent="0.3">
      <c r="A83" s="24" t="s">
        <v>5</v>
      </c>
      <c r="B83" s="24" t="s">
        <v>106</v>
      </c>
      <c r="C83" s="25">
        <v>85597</v>
      </c>
      <c r="D83" s="26">
        <v>838</v>
      </c>
      <c r="E83" s="26">
        <v>9.8000000000000007</v>
      </c>
    </row>
    <row r="84" spans="1:5" x14ac:dyDescent="0.3">
      <c r="A84" s="24" t="s">
        <v>5</v>
      </c>
      <c r="B84" s="24" t="s">
        <v>107</v>
      </c>
      <c r="C84" s="25">
        <v>18384</v>
      </c>
      <c r="D84" s="26">
        <v>61</v>
      </c>
      <c r="E84" s="26">
        <v>3.3</v>
      </c>
    </row>
    <row r="85" spans="1:5" x14ac:dyDescent="0.3">
      <c r="A85" s="24" t="s">
        <v>5</v>
      </c>
      <c r="B85" s="24" t="s">
        <v>108</v>
      </c>
      <c r="C85" s="25">
        <v>53143</v>
      </c>
      <c r="D85" s="26">
        <v>85</v>
      </c>
      <c r="E85" s="26">
        <v>1.6</v>
      </c>
    </row>
    <row r="86" spans="1:5" x14ac:dyDescent="0.3">
      <c r="A86" s="24" t="s">
        <v>5</v>
      </c>
      <c r="B86" s="24" t="s">
        <v>109</v>
      </c>
      <c r="C86" s="25">
        <v>35769</v>
      </c>
      <c r="D86" s="26">
        <v>78</v>
      </c>
      <c r="E86" s="26">
        <v>2.2000000000000002</v>
      </c>
    </row>
    <row r="87" spans="1:5" x14ac:dyDescent="0.3">
      <c r="A87" s="24" t="s">
        <v>5</v>
      </c>
      <c r="B87" s="24" t="s">
        <v>110</v>
      </c>
      <c r="C87" s="25">
        <v>44772</v>
      </c>
      <c r="D87" s="26">
        <v>90</v>
      </c>
      <c r="E87" s="26">
        <v>2</v>
      </c>
    </row>
    <row r="88" spans="1:5" x14ac:dyDescent="0.3">
      <c r="A88" s="24" t="s">
        <v>5</v>
      </c>
      <c r="B88" s="24" t="s">
        <v>111</v>
      </c>
      <c r="C88" s="25">
        <v>24129</v>
      </c>
      <c r="D88" s="26">
        <v>45</v>
      </c>
      <c r="E88" s="26">
        <v>1.8</v>
      </c>
    </row>
    <row r="89" spans="1:5" x14ac:dyDescent="0.3">
      <c r="A89" s="24" t="s">
        <v>5</v>
      </c>
      <c r="B89" s="24" t="s">
        <v>114</v>
      </c>
      <c r="C89" s="25">
        <v>73019</v>
      </c>
      <c r="D89" s="26">
        <v>68</v>
      </c>
      <c r="E89" s="26">
        <v>0.9</v>
      </c>
    </row>
    <row r="90" spans="1:5" x14ac:dyDescent="0.3">
      <c r="A90" s="24" t="s">
        <v>5</v>
      </c>
      <c r="B90" s="24" t="s">
        <v>115</v>
      </c>
      <c r="C90" s="25">
        <v>20370</v>
      </c>
      <c r="D90" s="26">
        <v>44</v>
      </c>
      <c r="E90" s="26">
        <v>2.1</v>
      </c>
    </row>
    <row r="91" spans="1:5" x14ac:dyDescent="0.3">
      <c r="A91" s="24" t="s">
        <v>5</v>
      </c>
      <c r="B91" s="24" t="s">
        <v>116</v>
      </c>
      <c r="C91" s="25">
        <v>16548</v>
      </c>
      <c r="D91" s="26">
        <v>50</v>
      </c>
      <c r="E91" s="26">
        <v>3</v>
      </c>
    </row>
    <row r="92" spans="1:5" x14ac:dyDescent="0.3">
      <c r="A92" s="24" t="s">
        <v>5</v>
      </c>
      <c r="B92" s="24" t="s">
        <v>117</v>
      </c>
      <c r="C92" s="25">
        <v>24624</v>
      </c>
      <c r="D92" s="26">
        <v>27</v>
      </c>
      <c r="E92" s="26">
        <v>1.1000000000000001</v>
      </c>
    </row>
    <row r="93" spans="1:5" x14ac:dyDescent="0.3">
      <c r="A93" s="24" t="s">
        <v>5</v>
      </c>
      <c r="B93" s="24" t="s">
        <v>118</v>
      </c>
      <c r="C93" s="25">
        <v>32413</v>
      </c>
      <c r="D93" s="26">
        <v>120</v>
      </c>
      <c r="E93" s="26">
        <v>3.7</v>
      </c>
    </row>
    <row r="94" spans="1:5" x14ac:dyDescent="0.3">
      <c r="A94" s="24" t="s">
        <v>5</v>
      </c>
      <c r="B94" s="24" t="s">
        <v>119</v>
      </c>
      <c r="C94" s="25">
        <v>331937</v>
      </c>
      <c r="D94" s="25">
        <v>2157</v>
      </c>
      <c r="E94" s="26">
        <v>6.5</v>
      </c>
    </row>
    <row r="95" spans="1:5" x14ac:dyDescent="0.3">
      <c r="A95" s="24" t="s">
        <v>5</v>
      </c>
      <c r="B95" s="24" t="s">
        <v>121</v>
      </c>
      <c r="C95" s="25">
        <v>27461</v>
      </c>
      <c r="D95" s="26">
        <v>52</v>
      </c>
      <c r="E95" s="26">
        <v>1.9</v>
      </c>
    </row>
    <row r="96" spans="1:5" x14ac:dyDescent="0.3">
      <c r="A96" s="24" t="s">
        <v>5</v>
      </c>
      <c r="B96" s="24" t="s">
        <v>123</v>
      </c>
      <c r="C96" s="25">
        <v>21092</v>
      </c>
      <c r="D96" s="26">
        <v>44</v>
      </c>
      <c r="E96" s="26">
        <v>2.1</v>
      </c>
    </row>
    <row r="97" spans="1:5" x14ac:dyDescent="0.3">
      <c r="A97" s="24" t="s">
        <v>5</v>
      </c>
      <c r="B97" s="24" t="s">
        <v>124</v>
      </c>
      <c r="C97" s="25">
        <v>30599</v>
      </c>
      <c r="D97" s="26">
        <v>75</v>
      </c>
      <c r="E97" s="26">
        <v>2.4</v>
      </c>
    </row>
    <row r="98" spans="1:5" x14ac:dyDescent="0.3">
      <c r="A98" s="24" t="s">
        <v>5</v>
      </c>
      <c r="B98" s="24" t="s">
        <v>125</v>
      </c>
      <c r="C98" s="25">
        <v>65418</v>
      </c>
      <c r="D98" s="26">
        <v>113</v>
      </c>
      <c r="E98" s="26">
        <v>1.7</v>
      </c>
    </row>
    <row r="99" spans="1:5" x14ac:dyDescent="0.3">
      <c r="A99" s="24" t="s">
        <v>5</v>
      </c>
      <c r="B99" s="24" t="s">
        <v>127</v>
      </c>
      <c r="C99" s="25">
        <v>24255</v>
      </c>
      <c r="D99" s="26">
        <v>71</v>
      </c>
      <c r="E99" s="26">
        <v>2.9</v>
      </c>
    </row>
    <row r="100" spans="1:5" x14ac:dyDescent="0.3">
      <c r="A100" s="24" t="s">
        <v>5</v>
      </c>
      <c r="B100" s="24" t="s">
        <v>129</v>
      </c>
      <c r="C100" s="25">
        <v>20689</v>
      </c>
      <c r="D100" s="26">
        <v>57</v>
      </c>
      <c r="E100" s="26">
        <v>2.7</v>
      </c>
    </row>
    <row r="101" spans="1:5" x14ac:dyDescent="0.3">
      <c r="A101" s="24" t="s">
        <v>5</v>
      </c>
      <c r="B101" s="24" t="s">
        <v>130</v>
      </c>
      <c r="C101" s="25">
        <v>13465</v>
      </c>
      <c r="D101" s="26">
        <v>34</v>
      </c>
      <c r="E101" s="26">
        <v>2.5</v>
      </c>
    </row>
    <row r="102" spans="1:5" x14ac:dyDescent="0.3">
      <c r="A102" s="24" t="s">
        <v>5</v>
      </c>
      <c r="B102" s="24" t="s">
        <v>131</v>
      </c>
      <c r="C102" s="25">
        <v>52895</v>
      </c>
      <c r="D102" s="26">
        <v>139</v>
      </c>
      <c r="E102" s="26">
        <v>2.6</v>
      </c>
    </row>
    <row r="103" spans="1:5" x14ac:dyDescent="0.3">
      <c r="A103" s="24" t="s">
        <v>5</v>
      </c>
      <c r="B103" s="24" t="s">
        <v>132</v>
      </c>
      <c r="C103" s="25">
        <v>25643</v>
      </c>
      <c r="D103" s="26">
        <v>35</v>
      </c>
      <c r="E103" s="26">
        <v>1.4</v>
      </c>
    </row>
    <row r="104" spans="1:5" x14ac:dyDescent="0.3">
      <c r="A104" s="24" t="s">
        <v>5</v>
      </c>
      <c r="B104" s="24" t="s">
        <v>133</v>
      </c>
      <c r="C104" s="25">
        <v>5847</v>
      </c>
      <c r="D104" s="26">
        <v>38</v>
      </c>
      <c r="E104" s="26">
        <v>6.5</v>
      </c>
    </row>
    <row r="105" spans="1:5" x14ac:dyDescent="0.3">
      <c r="A105" s="24" t="s">
        <v>5</v>
      </c>
      <c r="B105" s="24" t="s">
        <v>135</v>
      </c>
      <c r="C105" s="25">
        <v>24204</v>
      </c>
      <c r="D105" s="26">
        <v>35</v>
      </c>
      <c r="E105" s="26">
        <v>1.4</v>
      </c>
    </row>
    <row r="106" spans="1:5" x14ac:dyDescent="0.3">
      <c r="A106" s="24" t="s">
        <v>5</v>
      </c>
      <c r="B106" s="24" t="s">
        <v>136</v>
      </c>
      <c r="C106" s="25">
        <v>72493</v>
      </c>
      <c r="D106" s="26">
        <v>303</v>
      </c>
      <c r="E106" s="26">
        <v>4.2</v>
      </c>
    </row>
    <row r="107" spans="1:5" x14ac:dyDescent="0.3">
      <c r="A107" s="24" t="s">
        <v>5</v>
      </c>
      <c r="B107" s="24" t="s">
        <v>138</v>
      </c>
      <c r="C107" s="25">
        <v>18782</v>
      </c>
      <c r="D107" s="26">
        <v>74</v>
      </c>
      <c r="E107" s="26">
        <v>3.9</v>
      </c>
    </row>
    <row r="108" spans="1:5" x14ac:dyDescent="0.3">
      <c r="A108" s="24" t="s">
        <v>5</v>
      </c>
      <c r="B108" s="24" t="s">
        <v>139</v>
      </c>
      <c r="C108" s="25">
        <v>67305</v>
      </c>
      <c r="D108" s="26">
        <v>131</v>
      </c>
      <c r="E108" s="26">
        <v>1.9</v>
      </c>
    </row>
    <row r="109" spans="1:5" x14ac:dyDescent="0.3">
      <c r="A109" s="24" t="s">
        <v>5</v>
      </c>
      <c r="B109" s="24" t="s">
        <v>141</v>
      </c>
      <c r="C109" s="25">
        <v>15242</v>
      </c>
      <c r="D109" s="26">
        <v>37</v>
      </c>
      <c r="E109" s="26">
        <v>2.4</v>
      </c>
    </row>
    <row r="110" spans="1:5" x14ac:dyDescent="0.3">
      <c r="A110" s="24" t="s">
        <v>5</v>
      </c>
      <c r="B110" s="24" t="s">
        <v>142</v>
      </c>
      <c r="C110" s="25">
        <v>39550</v>
      </c>
      <c r="D110" s="26">
        <v>43</v>
      </c>
      <c r="E110" s="26">
        <v>1.1000000000000001</v>
      </c>
    </row>
    <row r="111" spans="1:5" x14ac:dyDescent="0.3">
      <c r="A111" s="24" t="s">
        <v>5</v>
      </c>
      <c r="B111" s="24" t="s">
        <v>143</v>
      </c>
      <c r="C111" s="25">
        <v>91306</v>
      </c>
      <c r="D111" s="25">
        <v>1007</v>
      </c>
      <c r="E111" s="26">
        <v>11</v>
      </c>
    </row>
    <row r="112" spans="1:5" x14ac:dyDescent="0.3">
      <c r="A112" s="24" t="s">
        <v>5</v>
      </c>
      <c r="B112" s="24" t="s">
        <v>144</v>
      </c>
      <c r="C112" s="25">
        <v>37972</v>
      </c>
      <c r="D112" s="26">
        <v>242</v>
      </c>
      <c r="E112" s="26">
        <v>6.4</v>
      </c>
    </row>
    <row r="113" spans="1:5" x14ac:dyDescent="0.3">
      <c r="A113" s="24" t="s">
        <v>5</v>
      </c>
      <c r="B113" s="24" t="s">
        <v>145</v>
      </c>
      <c r="C113" s="25">
        <v>43558</v>
      </c>
      <c r="D113" s="26">
        <v>91</v>
      </c>
      <c r="E113" s="26">
        <v>2.1</v>
      </c>
    </row>
    <row r="114" spans="1:5" x14ac:dyDescent="0.3">
      <c r="A114" s="24" t="s">
        <v>5</v>
      </c>
      <c r="B114" s="24" t="s">
        <v>146</v>
      </c>
      <c r="C114" s="25">
        <v>50832</v>
      </c>
      <c r="D114" s="26">
        <v>56</v>
      </c>
      <c r="E114" s="26">
        <v>1.1000000000000001</v>
      </c>
    </row>
    <row r="115" spans="1:5" x14ac:dyDescent="0.3">
      <c r="A115" s="24" t="s">
        <v>5</v>
      </c>
      <c r="B115" s="24" t="s">
        <v>147</v>
      </c>
      <c r="C115" s="25">
        <v>58692</v>
      </c>
      <c r="D115" s="26">
        <v>43</v>
      </c>
      <c r="E115" s="26">
        <v>0.7</v>
      </c>
    </row>
    <row r="116" spans="1:5" x14ac:dyDescent="0.3">
      <c r="A116" s="24" t="s">
        <v>5</v>
      </c>
      <c r="B116" s="24" t="s">
        <v>148</v>
      </c>
      <c r="C116" s="25">
        <v>15599</v>
      </c>
      <c r="D116" s="26">
        <v>58</v>
      </c>
      <c r="E116" s="26">
        <v>3.7</v>
      </c>
    </row>
    <row r="117" spans="1:5" x14ac:dyDescent="0.3">
      <c r="A117" s="24" t="s">
        <v>5</v>
      </c>
      <c r="B117" s="24" t="s">
        <v>149</v>
      </c>
      <c r="C117" s="25">
        <v>52893</v>
      </c>
      <c r="D117" s="26">
        <v>137</v>
      </c>
      <c r="E117" s="26">
        <v>2.6</v>
      </c>
    </row>
    <row r="118" spans="1:5" x14ac:dyDescent="0.3">
      <c r="A118" s="28" t="str">
        <f>CONCATENATE("Total (",RIGHT(Índice!$A$4,2),")")</f>
        <v>Total (PA)</v>
      </c>
      <c r="B118" s="28"/>
      <c r="C118" s="29">
        <f>SUM(C5:C117)</f>
        <v>7518777</v>
      </c>
      <c r="D118" s="29">
        <f>SUM(D5:D117)</f>
        <v>33588</v>
      </c>
      <c r="E118" s="30">
        <f>D118/(C118/1000)</f>
        <v>4.4672158783270204</v>
      </c>
    </row>
    <row r="119" spans="1:5" x14ac:dyDescent="0.3">
      <c r="A119" s="31"/>
      <c r="B119" s="31"/>
      <c r="C119" s="32"/>
      <c r="D119" s="32" t="s">
        <v>193</v>
      </c>
      <c r="E119" s="33">
        <f>MIN($E$5:$E$117)</f>
        <v>0.4</v>
      </c>
    </row>
    <row r="120" spans="1:5" x14ac:dyDescent="0.3">
      <c r="A120" s="31"/>
      <c r="B120" s="31"/>
      <c r="C120" s="32"/>
      <c r="D120" s="32" t="s">
        <v>194</v>
      </c>
      <c r="E120" s="33">
        <f>MAX($E$5:$E$117)</f>
        <v>11</v>
      </c>
    </row>
    <row r="121" spans="1:5" x14ac:dyDescent="0.3">
      <c r="A121" s="34" t="s">
        <v>195</v>
      </c>
      <c r="B121" s="34"/>
      <c r="C121" s="35">
        <v>183235815</v>
      </c>
      <c r="D121" s="35">
        <v>1451495</v>
      </c>
      <c r="E121" s="36">
        <v>7.9214590226261166</v>
      </c>
    </row>
    <row r="122" spans="1:5" x14ac:dyDescent="0.3">
      <c r="A122" s="34"/>
      <c r="B122" s="34"/>
      <c r="C122" s="35"/>
      <c r="D122" s="35" t="s">
        <v>193</v>
      </c>
      <c r="E122" s="36">
        <v>0</v>
      </c>
    </row>
    <row r="123" spans="1:5" x14ac:dyDescent="0.3">
      <c r="A123" s="37"/>
      <c r="B123" s="37"/>
      <c r="C123" s="38"/>
      <c r="D123" s="38" t="s">
        <v>194</v>
      </c>
      <c r="E12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3"/>
  <sheetViews>
    <sheetView zoomScaleNormal="100" workbookViewId="0">
      <pane ySplit="4" topLeftCell="A5" activePane="bottomLeft" state="frozen"/>
      <selection pane="bottomLeft" activeCell="A24" sqref="A24:A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454710</v>
      </c>
      <c r="D5" s="25">
        <v>1859</v>
      </c>
      <c r="E5" s="26">
        <v>4.0999999999999996</v>
      </c>
    </row>
    <row r="6" spans="1:5" x14ac:dyDescent="0.3">
      <c r="A6" s="24" t="s">
        <v>5</v>
      </c>
      <c r="B6" s="24" t="s">
        <v>152</v>
      </c>
      <c r="C6" s="25">
        <v>722563</v>
      </c>
      <c r="D6" s="25">
        <v>3121</v>
      </c>
      <c r="E6" s="26">
        <v>4.3</v>
      </c>
    </row>
    <row r="7" spans="1:5" x14ac:dyDescent="0.3">
      <c r="A7" s="24" t="s">
        <v>5</v>
      </c>
      <c r="B7" s="24" t="s">
        <v>153</v>
      </c>
      <c r="C7" s="25">
        <v>931030</v>
      </c>
      <c r="D7" s="25">
        <v>4179</v>
      </c>
      <c r="E7" s="26">
        <v>4.5</v>
      </c>
    </row>
    <row r="8" spans="1:5" x14ac:dyDescent="0.3">
      <c r="A8" s="24" t="s">
        <v>5</v>
      </c>
      <c r="B8" s="24" t="s">
        <v>154</v>
      </c>
      <c r="C8" s="25">
        <v>307950</v>
      </c>
      <c r="D8" s="25">
        <v>1590</v>
      </c>
      <c r="E8" s="26">
        <v>5.2</v>
      </c>
    </row>
    <row r="9" spans="1:5" x14ac:dyDescent="0.3">
      <c r="A9" s="24" t="s">
        <v>5</v>
      </c>
      <c r="B9" s="24" t="s">
        <v>155</v>
      </c>
      <c r="C9" s="25">
        <v>1892682</v>
      </c>
      <c r="D9" s="25">
        <v>11920</v>
      </c>
      <c r="E9" s="26">
        <v>6.3</v>
      </c>
    </row>
    <row r="10" spans="1:5" x14ac:dyDescent="0.3">
      <c r="A10" s="24" t="s">
        <v>5</v>
      </c>
      <c r="B10" s="24" t="s">
        <v>156</v>
      </c>
      <c r="C10" s="25">
        <v>327266</v>
      </c>
      <c r="D10" s="26">
        <v>479</v>
      </c>
      <c r="E10" s="26">
        <v>1.5</v>
      </c>
    </row>
    <row r="11" spans="1:5" x14ac:dyDescent="0.3">
      <c r="A11" s="24" t="s">
        <v>5</v>
      </c>
      <c r="B11" s="24" t="s">
        <v>157</v>
      </c>
      <c r="C11" s="25">
        <v>803419</v>
      </c>
      <c r="D11" s="25">
        <v>2823</v>
      </c>
      <c r="E11" s="26">
        <v>3.5</v>
      </c>
    </row>
    <row r="12" spans="1:5" x14ac:dyDescent="0.3">
      <c r="A12" s="24" t="s">
        <v>5</v>
      </c>
      <c r="B12" s="24" t="s">
        <v>158</v>
      </c>
      <c r="C12" s="25">
        <v>400427</v>
      </c>
      <c r="D12" s="25">
        <v>1527</v>
      </c>
      <c r="E12" s="26">
        <v>3.8</v>
      </c>
    </row>
    <row r="13" spans="1:5" x14ac:dyDescent="0.3">
      <c r="A13" s="24" t="s">
        <v>5</v>
      </c>
      <c r="B13" s="24" t="s">
        <v>159</v>
      </c>
      <c r="C13" s="25">
        <v>207961</v>
      </c>
      <c r="D13" s="25">
        <v>1092</v>
      </c>
      <c r="E13" s="26">
        <v>5.3</v>
      </c>
    </row>
    <row r="14" spans="1:5" x14ac:dyDescent="0.3">
      <c r="A14" s="24" t="s">
        <v>5</v>
      </c>
      <c r="B14" s="24" t="s">
        <v>160</v>
      </c>
      <c r="C14" s="25">
        <v>709144</v>
      </c>
      <c r="D14" s="25">
        <v>2079</v>
      </c>
      <c r="E14" s="26">
        <v>2.9</v>
      </c>
    </row>
    <row r="15" spans="1:5" x14ac:dyDescent="0.3">
      <c r="A15" s="24" t="s">
        <v>5</v>
      </c>
      <c r="B15" s="24" t="s">
        <v>161</v>
      </c>
      <c r="C15" s="25">
        <v>323698</v>
      </c>
      <c r="D15" s="25">
        <v>1544</v>
      </c>
      <c r="E15" s="26">
        <v>4.8</v>
      </c>
    </row>
    <row r="16" spans="1:5" x14ac:dyDescent="0.3">
      <c r="A16" s="24" t="s">
        <v>5</v>
      </c>
      <c r="B16" s="24" t="s">
        <v>162</v>
      </c>
      <c r="C16" s="25">
        <v>140101</v>
      </c>
      <c r="D16" s="26">
        <v>249</v>
      </c>
      <c r="E16" s="26">
        <v>1.8</v>
      </c>
    </row>
    <row r="17" spans="1:5" x14ac:dyDescent="0.3">
      <c r="A17" s="24" t="s">
        <v>5</v>
      </c>
      <c r="B17" s="24" t="s">
        <v>163</v>
      </c>
      <c r="C17" s="25">
        <v>297826</v>
      </c>
      <c r="D17" s="25">
        <v>1118</v>
      </c>
      <c r="E17" s="26">
        <v>3.8</v>
      </c>
    </row>
    <row r="18" spans="1:5" x14ac:dyDescent="0.3">
      <c r="A18" s="28" t="str">
        <f>CONCATENATE("Total (",RIGHT(Índice!$A$4,2),")")</f>
        <v>Total (PA)</v>
      </c>
      <c r="B18" s="28"/>
      <c r="C18" s="29">
        <f>SUM(C5:C17)</f>
        <v>7518777</v>
      </c>
      <c r="D18" s="29">
        <f>SUM(D5:D17)</f>
        <v>33580</v>
      </c>
      <c r="E18" s="30">
        <f>D18/(C18/1000)</f>
        <v>4.4661518754978369</v>
      </c>
    </row>
    <row r="19" spans="1:5" x14ac:dyDescent="0.3">
      <c r="A19" s="31"/>
      <c r="B19" s="31"/>
      <c r="C19" s="32"/>
      <c r="D19" s="32" t="s">
        <v>193</v>
      </c>
      <c r="E19" s="33">
        <f>MIN($E$5:$E$17)</f>
        <v>1.5</v>
      </c>
    </row>
    <row r="20" spans="1:5" x14ac:dyDescent="0.3">
      <c r="A20" s="31"/>
      <c r="B20" s="31"/>
      <c r="C20" s="32"/>
      <c r="D20" s="32" t="s">
        <v>194</v>
      </c>
      <c r="E20" s="33">
        <f>MAX($E$5:$E$17)</f>
        <v>6.3</v>
      </c>
    </row>
    <row r="21" spans="1:5" x14ac:dyDescent="0.3">
      <c r="A21" s="34" t="s">
        <v>195</v>
      </c>
      <c r="B21" s="34"/>
      <c r="C21" s="35">
        <v>183235815</v>
      </c>
      <c r="D21" s="35">
        <v>1451472</v>
      </c>
      <c r="E21" s="36">
        <v>7.9213335013135939</v>
      </c>
    </row>
    <row r="22" spans="1:5" x14ac:dyDescent="0.3">
      <c r="A22" s="34"/>
      <c r="B22" s="34"/>
      <c r="C22" s="35"/>
      <c r="D22" s="35" t="s">
        <v>193</v>
      </c>
      <c r="E22" s="36">
        <v>1.3</v>
      </c>
    </row>
    <row r="23" spans="1:5" x14ac:dyDescent="0.3">
      <c r="A23" s="37"/>
      <c r="B23" s="37"/>
      <c r="C23" s="38"/>
      <c r="D23" s="38" t="s">
        <v>194</v>
      </c>
      <c r="E23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98"/>
  <sheetViews>
    <sheetView workbookViewId="0">
      <pane ySplit="4" topLeftCell="A5" activePane="bottomLeft" state="frozen"/>
      <selection pane="bottomLeft" activeCell="A97" sqref="A97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173</v>
      </c>
      <c r="E5" s="26">
        <v>1.1000000000000001</v>
      </c>
    </row>
    <row r="6" spans="1:5" x14ac:dyDescent="0.3">
      <c r="A6" s="24" t="s">
        <v>5</v>
      </c>
      <c r="B6" s="24" t="s">
        <v>8</v>
      </c>
      <c r="C6" s="25">
        <v>57385</v>
      </c>
      <c r="D6" s="26">
        <v>16</v>
      </c>
      <c r="E6" s="26">
        <v>0.3</v>
      </c>
    </row>
    <row r="7" spans="1:5" x14ac:dyDescent="0.3">
      <c r="A7" s="24" t="s">
        <v>5</v>
      </c>
      <c r="B7" s="24" t="s">
        <v>10</v>
      </c>
      <c r="C7" s="25">
        <v>18080</v>
      </c>
      <c r="D7" s="26">
        <v>9</v>
      </c>
      <c r="E7" s="26">
        <v>0.5</v>
      </c>
    </row>
    <row r="8" spans="1:5" x14ac:dyDescent="0.3">
      <c r="A8" s="24" t="s">
        <v>5</v>
      </c>
      <c r="B8" s="24" t="s">
        <v>11</v>
      </c>
      <c r="C8" s="25">
        <v>69377</v>
      </c>
      <c r="D8" s="26">
        <v>8</v>
      </c>
      <c r="E8" s="26">
        <v>0.1</v>
      </c>
    </row>
    <row r="9" spans="1:5" x14ac:dyDescent="0.3">
      <c r="A9" s="24" t="s">
        <v>5</v>
      </c>
      <c r="B9" s="24" t="s">
        <v>13</v>
      </c>
      <c r="C9" s="25">
        <v>126279</v>
      </c>
      <c r="D9" s="26">
        <v>226</v>
      </c>
      <c r="E9" s="26">
        <v>1.8</v>
      </c>
    </row>
    <row r="10" spans="1:5" x14ac:dyDescent="0.3">
      <c r="A10" s="24" t="s">
        <v>5</v>
      </c>
      <c r="B10" s="24" t="s">
        <v>15</v>
      </c>
      <c r="C10" s="25">
        <v>478778</v>
      </c>
      <c r="D10" s="25">
        <v>1389</v>
      </c>
      <c r="E10" s="26">
        <v>2.9</v>
      </c>
    </row>
    <row r="11" spans="1:5" x14ac:dyDescent="0.3">
      <c r="A11" s="24" t="s">
        <v>5</v>
      </c>
      <c r="B11" s="24" t="s">
        <v>16</v>
      </c>
      <c r="C11" s="25">
        <v>31850</v>
      </c>
      <c r="D11" s="26">
        <v>12</v>
      </c>
      <c r="E11" s="26">
        <v>0.4</v>
      </c>
    </row>
    <row r="12" spans="1:5" x14ac:dyDescent="0.3">
      <c r="A12" s="24" t="s">
        <v>5</v>
      </c>
      <c r="B12" s="24" t="s">
        <v>17</v>
      </c>
      <c r="C12" s="25">
        <v>44573</v>
      </c>
      <c r="D12" s="26">
        <v>8</v>
      </c>
      <c r="E12" s="26">
        <v>0.2</v>
      </c>
    </row>
    <row r="13" spans="1:5" x14ac:dyDescent="0.3">
      <c r="A13" s="24" t="s">
        <v>5</v>
      </c>
      <c r="B13" s="24" t="s">
        <v>22</v>
      </c>
      <c r="C13" s="25">
        <v>4031</v>
      </c>
      <c r="D13" s="26">
        <v>10</v>
      </c>
      <c r="E13" s="26">
        <v>2.4</v>
      </c>
    </row>
    <row r="14" spans="1:5" x14ac:dyDescent="0.3">
      <c r="A14" s="24" t="s">
        <v>5</v>
      </c>
      <c r="B14" s="24" t="s">
        <v>23</v>
      </c>
      <c r="C14" s="25">
        <v>126650</v>
      </c>
      <c r="D14" s="26">
        <v>102</v>
      </c>
      <c r="E14" s="26">
        <v>0.8</v>
      </c>
    </row>
    <row r="15" spans="1:5" x14ac:dyDescent="0.3">
      <c r="A15" s="24" t="s">
        <v>5</v>
      </c>
      <c r="B15" s="24" t="s">
        <v>24</v>
      </c>
      <c r="C15" s="25">
        <v>1303389</v>
      </c>
      <c r="D15" s="25">
        <v>1465</v>
      </c>
      <c r="E15" s="26">
        <v>1.1000000000000001</v>
      </c>
    </row>
    <row r="16" spans="1:5" x14ac:dyDescent="0.3">
      <c r="A16" s="24" t="s">
        <v>5</v>
      </c>
      <c r="B16" s="24" t="s">
        <v>25</v>
      </c>
      <c r="C16" s="25">
        <v>18099</v>
      </c>
      <c r="D16" s="26">
        <v>4</v>
      </c>
      <c r="E16" s="26">
        <v>0.2</v>
      </c>
    </row>
    <row r="17" spans="1:5" x14ac:dyDescent="0.3">
      <c r="A17" s="24" t="s">
        <v>5</v>
      </c>
      <c r="B17" s="24" t="s">
        <v>26</v>
      </c>
      <c r="C17" s="25">
        <v>63567</v>
      </c>
      <c r="D17" s="26">
        <v>118</v>
      </c>
      <c r="E17" s="26">
        <v>1.9</v>
      </c>
    </row>
    <row r="18" spans="1:5" x14ac:dyDescent="0.3">
      <c r="A18" s="24" t="s">
        <v>5</v>
      </c>
      <c r="B18" s="24" t="s">
        <v>27</v>
      </c>
      <c r="C18" s="25">
        <v>18005</v>
      </c>
      <c r="D18" s="26">
        <v>11</v>
      </c>
      <c r="E18" s="26">
        <v>0.6</v>
      </c>
    </row>
    <row r="19" spans="1:5" x14ac:dyDescent="0.3">
      <c r="A19" s="24" t="s">
        <v>5</v>
      </c>
      <c r="B19" s="24" t="s">
        <v>29</v>
      </c>
      <c r="C19" s="25">
        <v>123082</v>
      </c>
      <c r="D19" s="26">
        <v>77</v>
      </c>
      <c r="E19" s="26">
        <v>0.6</v>
      </c>
    </row>
    <row r="20" spans="1:5" x14ac:dyDescent="0.3">
      <c r="A20" s="24" t="s">
        <v>5</v>
      </c>
      <c r="B20" s="24" t="s">
        <v>30</v>
      </c>
      <c r="C20" s="25">
        <v>24718</v>
      </c>
      <c r="D20" s="26">
        <v>14</v>
      </c>
      <c r="E20" s="26">
        <v>0.5</v>
      </c>
    </row>
    <row r="21" spans="1:5" x14ac:dyDescent="0.3">
      <c r="A21" s="24" t="s">
        <v>5</v>
      </c>
      <c r="B21" s="24" t="s">
        <v>32</v>
      </c>
      <c r="C21" s="25">
        <v>45712</v>
      </c>
      <c r="D21" s="26">
        <v>83</v>
      </c>
      <c r="E21" s="26">
        <v>1.8</v>
      </c>
    </row>
    <row r="22" spans="1:5" x14ac:dyDescent="0.3">
      <c r="A22" s="24" t="s">
        <v>5</v>
      </c>
      <c r="B22" s="24" t="s">
        <v>33</v>
      </c>
      <c r="C22" s="25">
        <v>106968</v>
      </c>
      <c r="D22" s="26">
        <v>84</v>
      </c>
      <c r="E22" s="26">
        <v>0.8</v>
      </c>
    </row>
    <row r="23" spans="1:5" x14ac:dyDescent="0.3">
      <c r="A23" s="24" t="s">
        <v>5</v>
      </c>
      <c r="B23" s="24" t="s">
        <v>34</v>
      </c>
      <c r="C23" s="25">
        <v>24383</v>
      </c>
      <c r="D23" s="26">
        <v>21</v>
      </c>
      <c r="E23" s="26">
        <v>0.9</v>
      </c>
    </row>
    <row r="24" spans="1:5" x14ac:dyDescent="0.3">
      <c r="A24" s="24" t="s">
        <v>5</v>
      </c>
      <c r="B24" s="24" t="s">
        <v>35</v>
      </c>
      <c r="C24" s="25">
        <v>19630</v>
      </c>
      <c r="D24" s="26">
        <v>16</v>
      </c>
      <c r="E24" s="26">
        <v>0.8</v>
      </c>
    </row>
    <row r="25" spans="1:5" x14ac:dyDescent="0.3">
      <c r="A25" s="24" t="s">
        <v>5</v>
      </c>
      <c r="B25" s="24" t="s">
        <v>37</v>
      </c>
      <c r="C25" s="25">
        <v>134184</v>
      </c>
      <c r="D25" s="26">
        <v>174</v>
      </c>
      <c r="E25" s="26">
        <v>1.3</v>
      </c>
    </row>
    <row r="26" spans="1:5" x14ac:dyDescent="0.3">
      <c r="A26" s="24" t="s">
        <v>5</v>
      </c>
      <c r="B26" s="24" t="s">
        <v>39</v>
      </c>
      <c r="C26" s="25">
        <v>70394</v>
      </c>
      <c r="D26" s="26">
        <v>114</v>
      </c>
      <c r="E26" s="26">
        <v>1.6</v>
      </c>
    </row>
    <row r="27" spans="1:5" x14ac:dyDescent="0.3">
      <c r="A27" s="24" t="s">
        <v>5</v>
      </c>
      <c r="B27" s="24" t="s">
        <v>40</v>
      </c>
      <c r="C27" s="25">
        <v>56332</v>
      </c>
      <c r="D27" s="26">
        <v>9</v>
      </c>
      <c r="E27" s="26">
        <v>0.2</v>
      </c>
    </row>
    <row r="28" spans="1:5" x14ac:dyDescent="0.3">
      <c r="A28" s="24" t="s">
        <v>5</v>
      </c>
      <c r="B28" s="24" t="s">
        <v>41</v>
      </c>
      <c r="C28" s="25">
        <v>192262</v>
      </c>
      <c r="D28" s="26">
        <v>206</v>
      </c>
      <c r="E28" s="26">
        <v>1.1000000000000001</v>
      </c>
    </row>
    <row r="29" spans="1:5" x14ac:dyDescent="0.3">
      <c r="A29" s="24" t="s">
        <v>5</v>
      </c>
      <c r="B29" s="24" t="s">
        <v>44</v>
      </c>
      <c r="C29" s="25">
        <v>44617</v>
      </c>
      <c r="D29" s="26">
        <v>54</v>
      </c>
      <c r="E29" s="26">
        <v>1.2</v>
      </c>
    </row>
    <row r="30" spans="1:5" x14ac:dyDescent="0.3">
      <c r="A30" s="24" t="s">
        <v>5</v>
      </c>
      <c r="B30" s="24" t="s">
        <v>46</v>
      </c>
      <c r="C30" s="25">
        <v>14036</v>
      </c>
      <c r="D30" s="26">
        <v>11</v>
      </c>
      <c r="E30" s="26">
        <v>0.8</v>
      </c>
    </row>
    <row r="31" spans="1:5" x14ac:dyDescent="0.3">
      <c r="A31" s="24" t="s">
        <v>5</v>
      </c>
      <c r="B31" s="24" t="s">
        <v>47</v>
      </c>
      <c r="C31" s="25">
        <v>19950</v>
      </c>
      <c r="D31" s="26">
        <v>10</v>
      </c>
      <c r="E31" s="26">
        <v>0.5</v>
      </c>
    </row>
    <row r="32" spans="1:5" x14ac:dyDescent="0.3">
      <c r="A32" s="24" t="s">
        <v>5</v>
      </c>
      <c r="B32" s="24" t="s">
        <v>50</v>
      </c>
      <c r="C32" s="25">
        <v>40342</v>
      </c>
      <c r="D32" s="26">
        <v>7</v>
      </c>
      <c r="E32" s="26">
        <v>0.2</v>
      </c>
    </row>
    <row r="33" spans="1:5" x14ac:dyDescent="0.3">
      <c r="A33" s="24" t="s">
        <v>5</v>
      </c>
      <c r="B33" s="24" t="s">
        <v>51</v>
      </c>
      <c r="C33" s="25">
        <v>58484</v>
      </c>
      <c r="D33" s="26">
        <v>83</v>
      </c>
      <c r="E33" s="26">
        <v>1.4</v>
      </c>
    </row>
    <row r="34" spans="1:5" x14ac:dyDescent="0.3">
      <c r="A34" s="24" t="s">
        <v>5</v>
      </c>
      <c r="B34" s="24" t="s">
        <v>52</v>
      </c>
      <c r="C34" s="25">
        <v>28192</v>
      </c>
      <c r="D34" s="26">
        <v>9</v>
      </c>
      <c r="E34" s="26">
        <v>0.3</v>
      </c>
    </row>
    <row r="35" spans="1:5" x14ac:dyDescent="0.3">
      <c r="A35" s="24" t="s">
        <v>5</v>
      </c>
      <c r="B35" s="24" t="s">
        <v>55</v>
      </c>
      <c r="C35" s="25">
        <v>24703</v>
      </c>
      <c r="D35" s="26">
        <v>13</v>
      </c>
      <c r="E35" s="26">
        <v>0.5</v>
      </c>
    </row>
    <row r="36" spans="1:5" x14ac:dyDescent="0.3">
      <c r="A36" s="24" t="s">
        <v>5</v>
      </c>
      <c r="B36" s="24" t="s">
        <v>56</v>
      </c>
      <c r="C36" s="25">
        <v>26280</v>
      </c>
      <c r="D36" s="26">
        <v>14</v>
      </c>
      <c r="E36" s="26">
        <v>0.5</v>
      </c>
    </row>
    <row r="37" spans="1:5" x14ac:dyDescent="0.3">
      <c r="A37" s="24" t="s">
        <v>5</v>
      </c>
      <c r="B37" s="24" t="s">
        <v>58</v>
      </c>
      <c r="C37" s="25">
        <v>35797</v>
      </c>
      <c r="D37" s="26">
        <v>11</v>
      </c>
      <c r="E37" s="26">
        <v>0.3</v>
      </c>
    </row>
    <row r="38" spans="1:5" x14ac:dyDescent="0.3">
      <c r="A38" s="24" t="s">
        <v>5</v>
      </c>
      <c r="B38" s="24" t="s">
        <v>59</v>
      </c>
      <c r="C38" s="25">
        <v>64831</v>
      </c>
      <c r="D38" s="26">
        <v>4</v>
      </c>
      <c r="E38" s="26">
        <v>0.1</v>
      </c>
    </row>
    <row r="39" spans="1:5" x14ac:dyDescent="0.3">
      <c r="A39" s="24" t="s">
        <v>5</v>
      </c>
      <c r="B39" s="24" t="s">
        <v>60</v>
      </c>
      <c r="C39" s="25">
        <v>10325</v>
      </c>
      <c r="D39" s="26">
        <v>9</v>
      </c>
      <c r="E39" s="26">
        <v>0.9</v>
      </c>
    </row>
    <row r="40" spans="1:5" x14ac:dyDescent="0.3">
      <c r="A40" s="24" t="s">
        <v>5</v>
      </c>
      <c r="B40" s="24" t="s">
        <v>61</v>
      </c>
      <c r="C40" s="25">
        <v>30329</v>
      </c>
      <c r="D40" s="26">
        <v>17</v>
      </c>
      <c r="E40" s="26">
        <v>0.6</v>
      </c>
    </row>
    <row r="41" spans="1:5" x14ac:dyDescent="0.3">
      <c r="A41" s="24" t="s">
        <v>5</v>
      </c>
      <c r="B41" s="24" t="s">
        <v>62</v>
      </c>
      <c r="C41" s="25">
        <v>30955</v>
      </c>
      <c r="D41" s="26">
        <v>5</v>
      </c>
      <c r="E41" s="26">
        <v>0.2</v>
      </c>
    </row>
    <row r="42" spans="1:5" x14ac:dyDescent="0.3">
      <c r="A42" s="24" t="s">
        <v>5</v>
      </c>
      <c r="B42" s="24" t="s">
        <v>63</v>
      </c>
      <c r="C42" s="25">
        <v>123312</v>
      </c>
      <c r="D42" s="26">
        <v>98</v>
      </c>
      <c r="E42" s="26">
        <v>0.8</v>
      </c>
    </row>
    <row r="43" spans="1:5" x14ac:dyDescent="0.3">
      <c r="A43" s="24" t="s">
        <v>5</v>
      </c>
      <c r="B43" s="24" t="s">
        <v>64</v>
      </c>
      <c r="C43" s="25">
        <v>49752</v>
      </c>
      <c r="D43" s="26">
        <v>7</v>
      </c>
      <c r="E43" s="26">
        <v>0.1</v>
      </c>
    </row>
    <row r="44" spans="1:5" x14ac:dyDescent="0.3">
      <c r="A44" s="24" t="s">
        <v>5</v>
      </c>
      <c r="B44" s="24" t="s">
        <v>66</v>
      </c>
      <c r="C44" s="25">
        <v>37707</v>
      </c>
      <c r="D44" s="26">
        <v>8</v>
      </c>
      <c r="E44" s="26">
        <v>0.2</v>
      </c>
    </row>
    <row r="45" spans="1:5" x14ac:dyDescent="0.3">
      <c r="A45" s="24" t="s">
        <v>5</v>
      </c>
      <c r="B45" s="24" t="s">
        <v>69</v>
      </c>
      <c r="C45" s="25">
        <v>34353</v>
      </c>
      <c r="D45" s="26">
        <v>10</v>
      </c>
      <c r="E45" s="26">
        <v>0.3</v>
      </c>
    </row>
    <row r="46" spans="1:5" x14ac:dyDescent="0.3">
      <c r="A46" s="24" t="s">
        <v>5</v>
      </c>
      <c r="B46" s="24" t="s">
        <v>71</v>
      </c>
      <c r="C46" s="25">
        <v>266536</v>
      </c>
      <c r="D46" s="26">
        <v>61</v>
      </c>
      <c r="E46" s="26">
        <v>0.2</v>
      </c>
    </row>
    <row r="47" spans="1:5" x14ac:dyDescent="0.3">
      <c r="A47" s="24" t="s">
        <v>5</v>
      </c>
      <c r="B47" s="24" t="s">
        <v>72</v>
      </c>
      <c r="C47" s="25">
        <v>25812</v>
      </c>
      <c r="D47" s="26">
        <v>10</v>
      </c>
      <c r="E47" s="26">
        <v>0.4</v>
      </c>
    </row>
    <row r="48" spans="1:5" x14ac:dyDescent="0.3">
      <c r="A48" s="24" t="s">
        <v>5</v>
      </c>
      <c r="B48" s="24" t="s">
        <v>73</v>
      </c>
      <c r="C48" s="25">
        <v>26471</v>
      </c>
      <c r="D48" s="26">
        <v>13</v>
      </c>
      <c r="E48" s="26">
        <v>0.5</v>
      </c>
    </row>
    <row r="49" spans="1:5" x14ac:dyDescent="0.3">
      <c r="A49" s="24" t="s">
        <v>5</v>
      </c>
      <c r="B49" s="24" t="s">
        <v>74</v>
      </c>
      <c r="C49" s="25">
        <v>110515</v>
      </c>
      <c r="D49" s="26">
        <v>176</v>
      </c>
      <c r="E49" s="26">
        <v>1.6</v>
      </c>
    </row>
    <row r="50" spans="1:5" x14ac:dyDescent="0.3">
      <c r="A50" s="24" t="s">
        <v>5</v>
      </c>
      <c r="B50" s="24" t="s">
        <v>75</v>
      </c>
      <c r="C50" s="25">
        <v>27077</v>
      </c>
      <c r="D50" s="26">
        <v>10</v>
      </c>
      <c r="E50" s="26">
        <v>0.4</v>
      </c>
    </row>
    <row r="51" spans="1:5" x14ac:dyDescent="0.3">
      <c r="A51" s="24" t="s">
        <v>5</v>
      </c>
      <c r="B51" s="24" t="s">
        <v>78</v>
      </c>
      <c r="C51" s="25">
        <v>83039</v>
      </c>
      <c r="D51" s="26">
        <v>33</v>
      </c>
      <c r="E51" s="26">
        <v>0.4</v>
      </c>
    </row>
    <row r="52" spans="1:5" x14ac:dyDescent="0.3">
      <c r="A52" s="24" t="s">
        <v>5</v>
      </c>
      <c r="B52" s="24" t="s">
        <v>82</v>
      </c>
      <c r="C52" s="25">
        <v>20478</v>
      </c>
      <c r="D52" s="26">
        <v>9</v>
      </c>
      <c r="E52" s="26">
        <v>0.4</v>
      </c>
    </row>
    <row r="53" spans="1:5" x14ac:dyDescent="0.3">
      <c r="A53" s="24" t="s">
        <v>5</v>
      </c>
      <c r="B53" s="24" t="s">
        <v>83</v>
      </c>
      <c r="C53" s="25">
        <v>13955</v>
      </c>
      <c r="D53" s="26">
        <v>9</v>
      </c>
      <c r="E53" s="26">
        <v>0.7</v>
      </c>
    </row>
    <row r="54" spans="1:5" x14ac:dyDescent="0.3">
      <c r="A54" s="24" t="s">
        <v>5</v>
      </c>
      <c r="B54" s="24" t="s">
        <v>84</v>
      </c>
      <c r="C54" s="25">
        <v>12806</v>
      </c>
      <c r="D54" s="26">
        <v>2</v>
      </c>
      <c r="E54" s="26">
        <v>0.1</v>
      </c>
    </row>
    <row r="55" spans="1:5" x14ac:dyDescent="0.3">
      <c r="A55" s="24" t="s">
        <v>5</v>
      </c>
      <c r="B55" s="24" t="s">
        <v>86</v>
      </c>
      <c r="C55" s="25">
        <v>60732</v>
      </c>
      <c r="D55" s="26">
        <v>116</v>
      </c>
      <c r="E55" s="26">
        <v>1.9</v>
      </c>
    </row>
    <row r="56" spans="1:5" x14ac:dyDescent="0.3">
      <c r="A56" s="24" t="s">
        <v>5</v>
      </c>
      <c r="B56" s="24" t="s">
        <v>87</v>
      </c>
      <c r="C56" s="25">
        <v>52229</v>
      </c>
      <c r="D56" s="26">
        <v>33</v>
      </c>
      <c r="E56" s="26">
        <v>0.6</v>
      </c>
    </row>
    <row r="57" spans="1:5" x14ac:dyDescent="0.3">
      <c r="A57" s="24" t="s">
        <v>5</v>
      </c>
      <c r="B57" s="24" t="s">
        <v>89</v>
      </c>
      <c r="C57" s="25">
        <v>68294</v>
      </c>
      <c r="D57" s="26">
        <v>16</v>
      </c>
      <c r="E57" s="26">
        <v>0.2</v>
      </c>
    </row>
    <row r="58" spans="1:5" x14ac:dyDescent="0.3">
      <c r="A58" s="24" t="s">
        <v>5</v>
      </c>
      <c r="B58" s="24" t="s">
        <v>90</v>
      </c>
      <c r="C58" s="25">
        <v>17855</v>
      </c>
      <c r="D58" s="26">
        <v>9</v>
      </c>
      <c r="E58" s="26">
        <v>0.5</v>
      </c>
    </row>
    <row r="59" spans="1:5" x14ac:dyDescent="0.3">
      <c r="A59" s="24" t="s">
        <v>5</v>
      </c>
      <c r="B59" s="24" t="s">
        <v>91</v>
      </c>
      <c r="C59" s="25">
        <v>32467</v>
      </c>
      <c r="D59" s="26">
        <v>10</v>
      </c>
      <c r="E59" s="26">
        <v>0.3</v>
      </c>
    </row>
    <row r="60" spans="1:5" x14ac:dyDescent="0.3">
      <c r="A60" s="24" t="s">
        <v>5</v>
      </c>
      <c r="B60" s="24" t="s">
        <v>92</v>
      </c>
      <c r="C60" s="25">
        <v>41097</v>
      </c>
      <c r="D60" s="26">
        <v>8</v>
      </c>
      <c r="E60" s="26">
        <v>0.2</v>
      </c>
    </row>
    <row r="61" spans="1:5" x14ac:dyDescent="0.3">
      <c r="A61" s="24" t="s">
        <v>5</v>
      </c>
      <c r="B61" s="24" t="s">
        <v>94</v>
      </c>
      <c r="C61" s="25">
        <v>105538</v>
      </c>
      <c r="D61" s="26">
        <v>122</v>
      </c>
      <c r="E61" s="26">
        <v>1.2</v>
      </c>
    </row>
    <row r="62" spans="1:5" x14ac:dyDescent="0.3">
      <c r="A62" s="24" t="s">
        <v>5</v>
      </c>
      <c r="B62" s="24" t="s">
        <v>95</v>
      </c>
      <c r="C62" s="25">
        <v>266424</v>
      </c>
      <c r="D62" s="26">
        <v>160</v>
      </c>
      <c r="E62" s="26">
        <v>0.6</v>
      </c>
    </row>
    <row r="63" spans="1:5" x14ac:dyDescent="0.3">
      <c r="A63" s="24" t="s">
        <v>5</v>
      </c>
      <c r="B63" s="24" t="s">
        <v>96</v>
      </c>
      <c r="C63" s="25">
        <v>6931</v>
      </c>
      <c r="D63" s="26">
        <v>10</v>
      </c>
      <c r="E63" s="26">
        <v>1.4</v>
      </c>
    </row>
    <row r="64" spans="1:5" x14ac:dyDescent="0.3">
      <c r="A64" s="24" t="s">
        <v>5</v>
      </c>
      <c r="B64" s="24" t="s">
        <v>98</v>
      </c>
      <c r="C64" s="25">
        <v>12832</v>
      </c>
      <c r="D64" s="26">
        <v>9</v>
      </c>
      <c r="E64" s="26">
        <v>0.7</v>
      </c>
    </row>
    <row r="65" spans="1:5" x14ac:dyDescent="0.3">
      <c r="A65" s="24" t="s">
        <v>5</v>
      </c>
      <c r="B65" s="24" t="s">
        <v>101</v>
      </c>
      <c r="C65" s="25">
        <v>62445</v>
      </c>
      <c r="D65" s="26">
        <v>8</v>
      </c>
      <c r="E65" s="26">
        <v>0.1</v>
      </c>
    </row>
    <row r="66" spans="1:5" x14ac:dyDescent="0.3">
      <c r="A66" s="24" t="s">
        <v>5</v>
      </c>
      <c r="B66" s="24" t="s">
        <v>106</v>
      </c>
      <c r="C66" s="25">
        <v>85597</v>
      </c>
      <c r="D66" s="26">
        <v>14</v>
      </c>
      <c r="E66" s="26">
        <v>0.2</v>
      </c>
    </row>
    <row r="67" spans="1:5" x14ac:dyDescent="0.3">
      <c r="A67" s="24" t="s">
        <v>5</v>
      </c>
      <c r="B67" s="24" t="s">
        <v>107</v>
      </c>
      <c r="C67" s="25">
        <v>18384</v>
      </c>
      <c r="D67" s="26">
        <v>9</v>
      </c>
      <c r="E67" s="26">
        <v>0.5</v>
      </c>
    </row>
    <row r="68" spans="1:5" x14ac:dyDescent="0.3">
      <c r="A68" s="24" t="s">
        <v>5</v>
      </c>
      <c r="B68" s="24" t="s">
        <v>108</v>
      </c>
      <c r="C68" s="25">
        <v>53143</v>
      </c>
      <c r="D68" s="26">
        <v>8</v>
      </c>
      <c r="E68" s="26">
        <v>0.2</v>
      </c>
    </row>
    <row r="69" spans="1:5" x14ac:dyDescent="0.3">
      <c r="A69" s="24" t="s">
        <v>5</v>
      </c>
      <c r="B69" s="24" t="s">
        <v>110</v>
      </c>
      <c r="C69" s="25">
        <v>44772</v>
      </c>
      <c r="D69" s="26">
        <v>10</v>
      </c>
      <c r="E69" s="26">
        <v>0.2</v>
      </c>
    </row>
    <row r="70" spans="1:5" x14ac:dyDescent="0.3">
      <c r="A70" s="24" t="s">
        <v>5</v>
      </c>
      <c r="B70" s="24" t="s">
        <v>112</v>
      </c>
      <c r="C70" s="25">
        <v>21089</v>
      </c>
      <c r="D70" s="26">
        <v>11</v>
      </c>
      <c r="E70" s="26">
        <v>0.5</v>
      </c>
    </row>
    <row r="71" spans="1:5" x14ac:dyDescent="0.3">
      <c r="A71" s="24" t="s">
        <v>5</v>
      </c>
      <c r="B71" s="24" t="s">
        <v>114</v>
      </c>
      <c r="C71" s="25">
        <v>73019</v>
      </c>
      <c r="D71" s="26">
        <v>8</v>
      </c>
      <c r="E71" s="26">
        <v>0.1</v>
      </c>
    </row>
    <row r="72" spans="1:5" x14ac:dyDescent="0.3">
      <c r="A72" s="24" t="s">
        <v>5</v>
      </c>
      <c r="B72" s="24" t="s">
        <v>117</v>
      </c>
      <c r="C72" s="25">
        <v>24624</v>
      </c>
      <c r="D72" s="26">
        <v>6</v>
      </c>
      <c r="E72" s="26">
        <v>0.3</v>
      </c>
    </row>
    <row r="73" spans="1:5" x14ac:dyDescent="0.3">
      <c r="A73" s="24" t="s">
        <v>5</v>
      </c>
      <c r="B73" s="24" t="s">
        <v>118</v>
      </c>
      <c r="C73" s="25">
        <v>32413</v>
      </c>
      <c r="D73" s="26">
        <v>10</v>
      </c>
      <c r="E73" s="26">
        <v>0.3</v>
      </c>
    </row>
    <row r="74" spans="1:5" x14ac:dyDescent="0.3">
      <c r="A74" s="24" t="s">
        <v>5</v>
      </c>
      <c r="B74" s="24" t="s">
        <v>119</v>
      </c>
      <c r="C74" s="25">
        <v>331937</v>
      </c>
      <c r="D74" s="26">
        <v>205</v>
      </c>
      <c r="E74" s="26">
        <v>0.6</v>
      </c>
    </row>
    <row r="75" spans="1:5" x14ac:dyDescent="0.3">
      <c r="A75" s="24" t="s">
        <v>5</v>
      </c>
      <c r="B75" s="24" t="s">
        <v>120</v>
      </c>
      <c r="C75" s="25">
        <v>6116</v>
      </c>
      <c r="D75" s="26">
        <v>13</v>
      </c>
      <c r="E75" s="26">
        <v>2.1</v>
      </c>
    </row>
    <row r="76" spans="1:5" x14ac:dyDescent="0.3">
      <c r="A76" s="24" t="s">
        <v>5</v>
      </c>
      <c r="B76" s="24" t="s">
        <v>122</v>
      </c>
      <c r="C76" s="25">
        <v>16666</v>
      </c>
      <c r="D76" s="26">
        <v>9</v>
      </c>
      <c r="E76" s="26">
        <v>0.5</v>
      </c>
    </row>
    <row r="77" spans="1:5" x14ac:dyDescent="0.3">
      <c r="A77" s="24" t="s">
        <v>5</v>
      </c>
      <c r="B77" s="24" t="s">
        <v>124</v>
      </c>
      <c r="C77" s="25">
        <v>30599</v>
      </c>
      <c r="D77" s="26">
        <v>8</v>
      </c>
      <c r="E77" s="26">
        <v>0.3</v>
      </c>
    </row>
    <row r="78" spans="1:5" x14ac:dyDescent="0.3">
      <c r="A78" s="24" t="s">
        <v>5</v>
      </c>
      <c r="B78" s="24" t="s">
        <v>125</v>
      </c>
      <c r="C78" s="25">
        <v>65418</v>
      </c>
      <c r="D78" s="26">
        <v>56</v>
      </c>
      <c r="E78" s="26">
        <v>0.8</v>
      </c>
    </row>
    <row r="79" spans="1:5" x14ac:dyDescent="0.3">
      <c r="A79" s="24" t="s">
        <v>5</v>
      </c>
      <c r="B79" s="24" t="s">
        <v>127</v>
      </c>
      <c r="C79" s="25">
        <v>24255</v>
      </c>
      <c r="D79" s="26">
        <v>10</v>
      </c>
      <c r="E79" s="26">
        <v>0.4</v>
      </c>
    </row>
    <row r="80" spans="1:5" x14ac:dyDescent="0.3">
      <c r="A80" s="24" t="s">
        <v>5</v>
      </c>
      <c r="B80" s="24" t="s">
        <v>129</v>
      </c>
      <c r="C80" s="25">
        <v>20689</v>
      </c>
      <c r="D80" s="26">
        <v>6</v>
      </c>
      <c r="E80" s="26">
        <v>0.3</v>
      </c>
    </row>
    <row r="81" spans="1:5" x14ac:dyDescent="0.3">
      <c r="A81" s="24" t="s">
        <v>5</v>
      </c>
      <c r="B81" s="24" t="s">
        <v>131</v>
      </c>
      <c r="C81" s="25">
        <v>52895</v>
      </c>
      <c r="D81" s="26">
        <v>12</v>
      </c>
      <c r="E81" s="26">
        <v>0.2</v>
      </c>
    </row>
    <row r="82" spans="1:5" x14ac:dyDescent="0.3">
      <c r="A82" s="24" t="s">
        <v>5</v>
      </c>
      <c r="B82" s="24" t="s">
        <v>136</v>
      </c>
      <c r="C82" s="25">
        <v>72493</v>
      </c>
      <c r="D82" s="26">
        <v>28</v>
      </c>
      <c r="E82" s="26">
        <v>0.4</v>
      </c>
    </row>
    <row r="83" spans="1:5" x14ac:dyDescent="0.3">
      <c r="A83" s="24" t="s">
        <v>5</v>
      </c>
      <c r="B83" s="24" t="s">
        <v>139</v>
      </c>
      <c r="C83" s="25">
        <v>67305</v>
      </c>
      <c r="D83" s="26">
        <v>51</v>
      </c>
      <c r="E83" s="26">
        <v>0.8</v>
      </c>
    </row>
    <row r="84" spans="1:5" x14ac:dyDescent="0.3">
      <c r="A84" s="24" t="s">
        <v>5</v>
      </c>
      <c r="B84" s="24" t="s">
        <v>140</v>
      </c>
      <c r="C84" s="25">
        <v>28595</v>
      </c>
      <c r="D84" s="26">
        <v>7</v>
      </c>
      <c r="E84" s="26">
        <v>0.2</v>
      </c>
    </row>
    <row r="85" spans="1:5" x14ac:dyDescent="0.3">
      <c r="A85" s="24" t="s">
        <v>5</v>
      </c>
      <c r="B85" s="24" t="s">
        <v>142</v>
      </c>
      <c r="C85" s="25">
        <v>39550</v>
      </c>
      <c r="D85" s="26">
        <v>11</v>
      </c>
      <c r="E85" s="26">
        <v>0.3</v>
      </c>
    </row>
    <row r="86" spans="1:5" x14ac:dyDescent="0.3">
      <c r="A86" s="24" t="s">
        <v>5</v>
      </c>
      <c r="B86" s="24" t="s">
        <v>143</v>
      </c>
      <c r="C86" s="25">
        <v>91306</v>
      </c>
      <c r="D86" s="26">
        <v>173</v>
      </c>
      <c r="E86" s="26">
        <v>1.9</v>
      </c>
    </row>
    <row r="87" spans="1:5" x14ac:dyDescent="0.3">
      <c r="A87" s="24" t="s">
        <v>5</v>
      </c>
      <c r="B87" s="24" t="s">
        <v>144</v>
      </c>
      <c r="C87" s="25">
        <v>37972</v>
      </c>
      <c r="D87" s="26">
        <v>11</v>
      </c>
      <c r="E87" s="26">
        <v>0.3</v>
      </c>
    </row>
    <row r="88" spans="1:5" x14ac:dyDescent="0.3">
      <c r="A88" s="24" t="s">
        <v>5</v>
      </c>
      <c r="B88" s="24" t="s">
        <v>145</v>
      </c>
      <c r="C88" s="25">
        <v>43558</v>
      </c>
      <c r="D88" s="26">
        <v>9</v>
      </c>
      <c r="E88" s="26">
        <v>0.2</v>
      </c>
    </row>
    <row r="89" spans="1:5" x14ac:dyDescent="0.3">
      <c r="A89" s="24" t="s">
        <v>5</v>
      </c>
      <c r="B89" s="24" t="s">
        <v>146</v>
      </c>
      <c r="C89" s="25">
        <v>50832</v>
      </c>
      <c r="D89" s="26">
        <v>13</v>
      </c>
      <c r="E89" s="26">
        <v>0.3</v>
      </c>
    </row>
    <row r="90" spans="1:5" x14ac:dyDescent="0.3">
      <c r="A90" s="24" t="s">
        <v>5</v>
      </c>
      <c r="B90" s="24" t="s">
        <v>147</v>
      </c>
      <c r="C90" s="25">
        <v>58692</v>
      </c>
      <c r="D90" s="26">
        <v>67</v>
      </c>
      <c r="E90" s="26">
        <v>1.1000000000000001</v>
      </c>
    </row>
    <row r="91" spans="1:5" x14ac:dyDescent="0.3">
      <c r="A91" s="24" t="s">
        <v>5</v>
      </c>
      <c r="B91" s="24" t="s">
        <v>148</v>
      </c>
      <c r="C91" s="25">
        <v>15599</v>
      </c>
      <c r="D91" s="26">
        <v>8</v>
      </c>
      <c r="E91" s="26">
        <v>0.5</v>
      </c>
    </row>
    <row r="92" spans="1:5" x14ac:dyDescent="0.3">
      <c r="A92" s="24" t="s">
        <v>5</v>
      </c>
      <c r="B92" s="24" t="s">
        <v>149</v>
      </c>
      <c r="C92" s="25">
        <v>52893</v>
      </c>
      <c r="D92" s="26">
        <v>100</v>
      </c>
      <c r="E92" s="26">
        <v>1.9</v>
      </c>
    </row>
    <row r="93" spans="1:5" x14ac:dyDescent="0.3">
      <c r="A93" s="28" t="str">
        <f>CONCATENATE("Total (",RIGHT(Índice!$A$4,2),")")</f>
        <v>Total (PA)</v>
      </c>
      <c r="B93" s="28"/>
      <c r="C93" s="29">
        <f>SUM(C5:C92)</f>
        <v>6763825</v>
      </c>
      <c r="D93" s="29">
        <f>SUM(D5:D92)</f>
        <v>6416</v>
      </c>
      <c r="E93" s="30">
        <f>D93/(C93/1000)</f>
        <v>0.94857569496549665</v>
      </c>
    </row>
    <row r="94" spans="1:5" x14ac:dyDescent="0.3">
      <c r="A94" s="31"/>
      <c r="B94" s="31"/>
      <c r="C94" s="32"/>
      <c r="D94" s="32" t="s">
        <v>193</v>
      </c>
      <c r="E94" s="33">
        <f>MIN($E$5:$E$92)</f>
        <v>0.1</v>
      </c>
    </row>
    <row r="95" spans="1:5" x14ac:dyDescent="0.3">
      <c r="A95" s="31"/>
      <c r="B95" s="31"/>
      <c r="C95" s="32"/>
      <c r="D95" s="32" t="s">
        <v>194</v>
      </c>
      <c r="E95" s="33">
        <f>MAX($E$5:$E$92)</f>
        <v>2.9</v>
      </c>
    </row>
    <row r="96" spans="1:5" x14ac:dyDescent="0.3">
      <c r="A96" s="34" t="s">
        <v>195</v>
      </c>
      <c r="B96" s="34"/>
      <c r="C96" s="35">
        <v>174851838</v>
      </c>
      <c r="D96" s="35">
        <v>221599</v>
      </c>
      <c r="E96" s="36">
        <v>1.2673529917369242</v>
      </c>
    </row>
    <row r="97" spans="1:5" x14ac:dyDescent="0.3">
      <c r="A97" s="34"/>
      <c r="B97" s="34"/>
      <c r="C97" s="35"/>
      <c r="D97" s="35" t="s">
        <v>193</v>
      </c>
      <c r="E97" s="36">
        <v>0</v>
      </c>
    </row>
    <row r="98" spans="1:5" x14ac:dyDescent="0.3">
      <c r="A98" s="37"/>
      <c r="B98" s="37"/>
      <c r="C98" s="38"/>
      <c r="D98" s="38" t="s">
        <v>194</v>
      </c>
      <c r="E98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2"/>
  <sheetViews>
    <sheetView workbookViewId="0">
      <pane ySplit="4" topLeftCell="A5" activePane="bottomLeft" state="frozen"/>
      <selection pane="bottomLeft" activeCell="A23" sqref="A23:XFD44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414417</v>
      </c>
      <c r="D5" s="26">
        <v>303</v>
      </c>
      <c r="E5" s="26">
        <v>0.7</v>
      </c>
    </row>
    <row r="6" spans="1:5" x14ac:dyDescent="0.3">
      <c r="A6" s="24" t="s">
        <v>5</v>
      </c>
      <c r="B6" s="24" t="s">
        <v>152</v>
      </c>
      <c r="C6" s="25">
        <v>539936</v>
      </c>
      <c r="D6" s="26">
        <v>265</v>
      </c>
      <c r="E6" s="26">
        <v>0.5</v>
      </c>
    </row>
    <row r="7" spans="1:5" x14ac:dyDescent="0.3">
      <c r="A7" s="24" t="s">
        <v>5</v>
      </c>
      <c r="B7" s="24" t="s">
        <v>153</v>
      </c>
      <c r="C7" s="25">
        <v>811528</v>
      </c>
      <c r="D7" s="26">
        <v>376</v>
      </c>
      <c r="E7" s="26">
        <v>0.5</v>
      </c>
    </row>
    <row r="8" spans="1:5" x14ac:dyDescent="0.3">
      <c r="A8" s="24" t="s">
        <v>5</v>
      </c>
      <c r="B8" s="24" t="s">
        <v>154</v>
      </c>
      <c r="C8" s="25">
        <v>334230</v>
      </c>
      <c r="D8" s="26">
        <v>421</v>
      </c>
      <c r="E8" s="26">
        <v>1.3</v>
      </c>
    </row>
    <row r="9" spans="1:5" x14ac:dyDescent="0.3">
      <c r="A9" s="24" t="s">
        <v>5</v>
      </c>
      <c r="B9" s="24" t="s">
        <v>155</v>
      </c>
      <c r="C9" s="25">
        <v>1977338</v>
      </c>
      <c r="D9" s="25">
        <v>3159</v>
      </c>
      <c r="E9" s="26">
        <v>1.6</v>
      </c>
    </row>
    <row r="10" spans="1:5" x14ac:dyDescent="0.3">
      <c r="A10" s="24" t="s">
        <v>5</v>
      </c>
      <c r="B10" s="24" t="s">
        <v>156</v>
      </c>
      <c r="C10" s="25">
        <v>289590</v>
      </c>
      <c r="D10" s="26">
        <v>119</v>
      </c>
      <c r="E10" s="26">
        <v>0.4</v>
      </c>
    </row>
    <row r="11" spans="1:5" x14ac:dyDescent="0.3">
      <c r="A11" s="24" t="s">
        <v>5</v>
      </c>
      <c r="B11" s="24" t="s">
        <v>157</v>
      </c>
      <c r="C11" s="25">
        <v>779787</v>
      </c>
      <c r="D11" s="26">
        <v>477</v>
      </c>
      <c r="E11" s="26">
        <v>0.6</v>
      </c>
    </row>
    <row r="12" spans="1:5" x14ac:dyDescent="0.3">
      <c r="A12" s="24" t="s">
        <v>5</v>
      </c>
      <c r="B12" s="24" t="s">
        <v>158</v>
      </c>
      <c r="C12" s="25">
        <v>447204</v>
      </c>
      <c r="D12" s="26">
        <v>329</v>
      </c>
      <c r="E12" s="26">
        <v>0.7</v>
      </c>
    </row>
    <row r="13" spans="1:5" x14ac:dyDescent="0.3">
      <c r="A13" s="24" t="s">
        <v>5</v>
      </c>
      <c r="B13" s="24" t="s">
        <v>159</v>
      </c>
      <c r="C13" s="25">
        <v>123312</v>
      </c>
      <c r="D13" s="26">
        <v>98</v>
      </c>
      <c r="E13" s="26">
        <v>0.8</v>
      </c>
    </row>
    <row r="14" spans="1:5" x14ac:dyDescent="0.3">
      <c r="A14" s="24" t="s">
        <v>5</v>
      </c>
      <c r="B14" s="24" t="s">
        <v>160</v>
      </c>
      <c r="C14" s="25">
        <v>566892</v>
      </c>
      <c r="D14" s="26">
        <v>485</v>
      </c>
      <c r="E14" s="26">
        <v>0.9</v>
      </c>
    </row>
    <row r="15" spans="1:5" x14ac:dyDescent="0.3">
      <c r="A15" s="24" t="s">
        <v>5</v>
      </c>
      <c r="B15" s="24" t="s">
        <v>161</v>
      </c>
      <c r="C15" s="25">
        <v>310178</v>
      </c>
      <c r="D15" s="26">
        <v>286</v>
      </c>
      <c r="E15" s="26">
        <v>0.9</v>
      </c>
    </row>
    <row r="16" spans="1:5" x14ac:dyDescent="0.3">
      <c r="A16" s="24" t="s">
        <v>5</v>
      </c>
      <c r="B16" s="24" t="s">
        <v>163</v>
      </c>
      <c r="C16" s="25">
        <v>169413</v>
      </c>
      <c r="D16" s="26">
        <v>92</v>
      </c>
      <c r="E16" s="26">
        <v>0.5</v>
      </c>
    </row>
    <row r="17" spans="1:5" x14ac:dyDescent="0.3">
      <c r="A17" s="28" t="str">
        <f>CONCATENATE("Total (",RIGHT(Índice!$A$4,2),")")</f>
        <v>Total (PA)</v>
      </c>
      <c r="B17" s="28"/>
      <c r="C17" s="29">
        <f>SUM(C5:C16)</f>
        <v>6763825</v>
      </c>
      <c r="D17" s="29">
        <f>SUM(D5:D16)</f>
        <v>6410</v>
      </c>
      <c r="E17" s="30">
        <f>D17/(C17/1000)</f>
        <v>0.94768862293155132</v>
      </c>
    </row>
    <row r="18" spans="1:5" x14ac:dyDescent="0.3">
      <c r="A18" s="31"/>
      <c r="B18" s="31"/>
      <c r="C18" s="32"/>
      <c r="D18" s="32" t="s">
        <v>193</v>
      </c>
      <c r="E18" s="33">
        <f>MIN($E$5:$E$16)</f>
        <v>0.4</v>
      </c>
    </row>
    <row r="19" spans="1:5" x14ac:dyDescent="0.3">
      <c r="A19" s="31"/>
      <c r="B19" s="31"/>
      <c r="C19" s="32"/>
      <c r="D19" s="32" t="s">
        <v>194</v>
      </c>
      <c r="E19" s="33">
        <f>MAX($E$5:$E$16)</f>
        <v>1.6</v>
      </c>
    </row>
    <row r="20" spans="1:5" x14ac:dyDescent="0.3">
      <c r="A20" s="34" t="s">
        <v>195</v>
      </c>
      <c r="B20" s="34"/>
      <c r="C20" s="35">
        <v>174851838</v>
      </c>
      <c r="D20" s="35">
        <v>221499</v>
      </c>
      <c r="E20" s="36">
        <v>1.2667810789612632</v>
      </c>
    </row>
    <row r="21" spans="1:5" x14ac:dyDescent="0.3">
      <c r="A21" s="34"/>
      <c r="B21" s="34"/>
      <c r="C21" s="35"/>
      <c r="D21" s="35" t="s">
        <v>193</v>
      </c>
      <c r="E21" s="36">
        <v>0</v>
      </c>
    </row>
    <row r="22" spans="1:5" x14ac:dyDescent="0.3">
      <c r="A22" s="37"/>
      <c r="B22" s="37"/>
      <c r="C22" s="38"/>
      <c r="D22" s="38" t="s">
        <v>194</v>
      </c>
      <c r="E22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07"/>
  <sheetViews>
    <sheetView workbookViewId="0">
      <pane ySplit="4" topLeftCell="A5" activePane="bottomLeft" state="frozen"/>
      <selection pane="bottomLeft" activeCell="A108" sqref="A108:A3538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43</v>
      </c>
      <c r="E5" s="26">
        <v>0.3</v>
      </c>
    </row>
    <row r="6" spans="1:5" x14ac:dyDescent="0.3">
      <c r="A6" s="24" t="s">
        <v>5</v>
      </c>
      <c r="B6" s="24" t="s">
        <v>10</v>
      </c>
      <c r="C6" s="25">
        <v>18080</v>
      </c>
      <c r="D6" s="26">
        <v>13</v>
      </c>
      <c r="E6" s="26">
        <v>0.7</v>
      </c>
    </row>
    <row r="7" spans="1:5" x14ac:dyDescent="0.3">
      <c r="A7" s="24" t="s">
        <v>5</v>
      </c>
      <c r="B7" s="24" t="s">
        <v>11</v>
      </c>
      <c r="C7" s="25">
        <v>69377</v>
      </c>
      <c r="D7" s="26">
        <v>20</v>
      </c>
      <c r="E7" s="26">
        <v>0.3</v>
      </c>
    </row>
    <row r="8" spans="1:5" x14ac:dyDescent="0.3">
      <c r="A8" s="24" t="s">
        <v>5</v>
      </c>
      <c r="B8" s="24" t="s">
        <v>13</v>
      </c>
      <c r="C8" s="25">
        <v>126279</v>
      </c>
      <c r="D8" s="26">
        <v>48</v>
      </c>
      <c r="E8" s="26">
        <v>0.4</v>
      </c>
    </row>
    <row r="9" spans="1:5" x14ac:dyDescent="0.3">
      <c r="A9" s="24" t="s">
        <v>5</v>
      </c>
      <c r="B9" s="24" t="s">
        <v>15</v>
      </c>
      <c r="C9" s="25">
        <v>478778</v>
      </c>
      <c r="D9" s="26">
        <v>216</v>
      </c>
      <c r="E9" s="26">
        <v>0.5</v>
      </c>
    </row>
    <row r="10" spans="1:5" x14ac:dyDescent="0.3">
      <c r="A10" s="24" t="s">
        <v>5</v>
      </c>
      <c r="B10" s="24" t="s">
        <v>16</v>
      </c>
      <c r="C10" s="25">
        <v>31850</v>
      </c>
      <c r="D10" s="26">
        <v>1</v>
      </c>
      <c r="E10" s="26">
        <v>0</v>
      </c>
    </row>
    <row r="11" spans="1:5" x14ac:dyDescent="0.3">
      <c r="A11" s="24" t="s">
        <v>5</v>
      </c>
      <c r="B11" s="24" t="s">
        <v>17</v>
      </c>
      <c r="C11" s="25">
        <v>44573</v>
      </c>
      <c r="D11" s="26">
        <v>30</v>
      </c>
      <c r="E11" s="26">
        <v>0.7</v>
      </c>
    </row>
    <row r="12" spans="1:5" x14ac:dyDescent="0.3">
      <c r="A12" s="24" t="s">
        <v>5</v>
      </c>
      <c r="B12" s="24" t="s">
        <v>18</v>
      </c>
      <c r="C12" s="25">
        <v>23632</v>
      </c>
      <c r="D12" s="26">
        <v>9</v>
      </c>
      <c r="E12" s="26">
        <v>0.4</v>
      </c>
    </row>
    <row r="13" spans="1:5" x14ac:dyDescent="0.3">
      <c r="A13" s="24" t="s">
        <v>5</v>
      </c>
      <c r="B13" s="24" t="s">
        <v>21</v>
      </c>
      <c r="C13" s="25">
        <v>51641</v>
      </c>
      <c r="D13" s="26">
        <v>3</v>
      </c>
      <c r="E13" s="26">
        <v>0.1</v>
      </c>
    </row>
    <row r="14" spans="1:5" x14ac:dyDescent="0.3">
      <c r="A14" s="24" t="s">
        <v>5</v>
      </c>
      <c r="B14" s="24" t="s">
        <v>23</v>
      </c>
      <c r="C14" s="25">
        <v>126650</v>
      </c>
      <c r="D14" s="26">
        <v>43</v>
      </c>
      <c r="E14" s="26">
        <v>0.3</v>
      </c>
    </row>
    <row r="15" spans="1:5" x14ac:dyDescent="0.3">
      <c r="A15" s="24" t="s">
        <v>5</v>
      </c>
      <c r="B15" s="24" t="s">
        <v>24</v>
      </c>
      <c r="C15" s="25">
        <v>1303389</v>
      </c>
      <c r="D15" s="25">
        <v>1689</v>
      </c>
      <c r="E15" s="26">
        <v>1.3</v>
      </c>
    </row>
    <row r="16" spans="1:5" x14ac:dyDescent="0.3">
      <c r="A16" s="24" t="s">
        <v>5</v>
      </c>
      <c r="B16" s="24" t="s">
        <v>26</v>
      </c>
      <c r="C16" s="25">
        <v>63567</v>
      </c>
      <c r="D16" s="26">
        <v>67</v>
      </c>
      <c r="E16" s="26">
        <v>1.1000000000000001</v>
      </c>
    </row>
    <row r="17" spans="1:5" x14ac:dyDescent="0.3">
      <c r="A17" s="24" t="s">
        <v>5</v>
      </c>
      <c r="B17" s="24" t="s">
        <v>28</v>
      </c>
      <c r="C17" s="25">
        <v>12622</v>
      </c>
      <c r="D17" s="26">
        <v>41</v>
      </c>
      <c r="E17" s="26">
        <v>3.3</v>
      </c>
    </row>
    <row r="18" spans="1:5" x14ac:dyDescent="0.3">
      <c r="A18" s="24" t="s">
        <v>5</v>
      </c>
      <c r="B18" s="24" t="s">
        <v>29</v>
      </c>
      <c r="C18" s="25">
        <v>123082</v>
      </c>
      <c r="D18" s="26">
        <v>115</v>
      </c>
      <c r="E18" s="26">
        <v>0.9</v>
      </c>
    </row>
    <row r="19" spans="1:5" x14ac:dyDescent="0.3">
      <c r="A19" s="24" t="s">
        <v>5</v>
      </c>
      <c r="B19" s="24" t="s">
        <v>30</v>
      </c>
      <c r="C19" s="25">
        <v>24718</v>
      </c>
      <c r="D19" s="26">
        <v>7</v>
      </c>
      <c r="E19" s="26">
        <v>0.3</v>
      </c>
    </row>
    <row r="20" spans="1:5" x14ac:dyDescent="0.3">
      <c r="A20" s="24" t="s">
        <v>5</v>
      </c>
      <c r="B20" s="24" t="s">
        <v>31</v>
      </c>
      <c r="C20" s="25">
        <v>6783</v>
      </c>
      <c r="D20" s="26">
        <v>4</v>
      </c>
      <c r="E20" s="26">
        <v>0.6</v>
      </c>
    </row>
    <row r="21" spans="1:5" x14ac:dyDescent="0.3">
      <c r="A21" s="24" t="s">
        <v>5</v>
      </c>
      <c r="B21" s="24" t="s">
        <v>32</v>
      </c>
      <c r="C21" s="25">
        <v>45712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33</v>
      </c>
      <c r="C22" s="25">
        <v>106968</v>
      </c>
      <c r="D22" s="26">
        <v>33</v>
      </c>
      <c r="E22" s="26">
        <v>0.3</v>
      </c>
    </row>
    <row r="23" spans="1:5" x14ac:dyDescent="0.3">
      <c r="A23" s="24" t="s">
        <v>5</v>
      </c>
      <c r="B23" s="24" t="s">
        <v>34</v>
      </c>
      <c r="C23" s="25">
        <v>24383</v>
      </c>
      <c r="D23" s="26">
        <v>7</v>
      </c>
      <c r="E23" s="26">
        <v>0.3</v>
      </c>
    </row>
    <row r="24" spans="1:5" x14ac:dyDescent="0.3">
      <c r="A24" s="24" t="s">
        <v>5</v>
      </c>
      <c r="B24" s="24" t="s">
        <v>37</v>
      </c>
      <c r="C24" s="25">
        <v>134184</v>
      </c>
      <c r="D24" s="26">
        <v>104</v>
      </c>
      <c r="E24" s="26">
        <v>0.8</v>
      </c>
    </row>
    <row r="25" spans="1:5" x14ac:dyDescent="0.3">
      <c r="A25" s="24" t="s">
        <v>5</v>
      </c>
      <c r="B25" s="24" t="s">
        <v>38</v>
      </c>
      <c r="C25" s="25">
        <v>77079</v>
      </c>
      <c r="D25" s="26">
        <v>177</v>
      </c>
      <c r="E25" s="26">
        <v>2.2999999999999998</v>
      </c>
    </row>
    <row r="26" spans="1:5" x14ac:dyDescent="0.3">
      <c r="A26" s="24" t="s">
        <v>5</v>
      </c>
      <c r="B26" s="24" t="s">
        <v>39</v>
      </c>
      <c r="C26" s="25">
        <v>70394</v>
      </c>
      <c r="D26" s="26">
        <v>69</v>
      </c>
      <c r="E26" s="26">
        <v>1</v>
      </c>
    </row>
    <row r="27" spans="1:5" x14ac:dyDescent="0.3">
      <c r="A27" s="24" t="s">
        <v>5</v>
      </c>
      <c r="B27" s="24" t="s">
        <v>40</v>
      </c>
      <c r="C27" s="25">
        <v>56332</v>
      </c>
      <c r="D27" s="26">
        <v>92</v>
      </c>
      <c r="E27" s="26">
        <v>1.6</v>
      </c>
    </row>
    <row r="28" spans="1:5" x14ac:dyDescent="0.3">
      <c r="A28" s="24" t="s">
        <v>5</v>
      </c>
      <c r="B28" s="24" t="s">
        <v>41</v>
      </c>
      <c r="C28" s="25">
        <v>192262</v>
      </c>
      <c r="D28" s="26">
        <v>260</v>
      </c>
      <c r="E28" s="26">
        <v>1.4</v>
      </c>
    </row>
    <row r="29" spans="1:5" x14ac:dyDescent="0.3">
      <c r="A29" s="24" t="s">
        <v>5</v>
      </c>
      <c r="B29" s="24" t="s">
        <v>44</v>
      </c>
      <c r="C29" s="25">
        <v>44617</v>
      </c>
      <c r="D29" s="26">
        <v>48</v>
      </c>
      <c r="E29" s="26">
        <v>1.1000000000000001</v>
      </c>
    </row>
    <row r="30" spans="1:5" x14ac:dyDescent="0.3">
      <c r="A30" s="24" t="s">
        <v>5</v>
      </c>
      <c r="B30" s="24" t="s">
        <v>45</v>
      </c>
      <c r="C30" s="25">
        <v>26881</v>
      </c>
      <c r="D30" s="26">
        <v>1</v>
      </c>
      <c r="E30" s="26">
        <v>0</v>
      </c>
    </row>
    <row r="31" spans="1:5" x14ac:dyDescent="0.3">
      <c r="A31" s="24" t="s">
        <v>5</v>
      </c>
      <c r="B31" s="24" t="s">
        <v>50</v>
      </c>
      <c r="C31" s="25">
        <v>40342</v>
      </c>
      <c r="D31" s="26">
        <v>14</v>
      </c>
      <c r="E31" s="26">
        <v>0.3</v>
      </c>
    </row>
    <row r="32" spans="1:5" x14ac:dyDescent="0.3">
      <c r="A32" s="24" t="s">
        <v>5</v>
      </c>
      <c r="B32" s="24" t="s">
        <v>51</v>
      </c>
      <c r="C32" s="25">
        <v>58484</v>
      </c>
      <c r="D32" s="26">
        <v>21</v>
      </c>
      <c r="E32" s="26">
        <v>0.4</v>
      </c>
    </row>
    <row r="33" spans="1:5" x14ac:dyDescent="0.3">
      <c r="A33" s="24" t="s">
        <v>5</v>
      </c>
      <c r="B33" s="24" t="s">
        <v>52</v>
      </c>
      <c r="C33" s="25">
        <v>28192</v>
      </c>
      <c r="D33" s="26">
        <v>3</v>
      </c>
      <c r="E33" s="26">
        <v>0.1</v>
      </c>
    </row>
    <row r="34" spans="1:5" x14ac:dyDescent="0.3">
      <c r="A34" s="24" t="s">
        <v>5</v>
      </c>
      <c r="B34" s="24" t="s">
        <v>54</v>
      </c>
      <c r="C34" s="25">
        <v>17898</v>
      </c>
      <c r="D34" s="26">
        <v>5</v>
      </c>
      <c r="E34" s="26">
        <v>0.3</v>
      </c>
    </row>
    <row r="35" spans="1:5" x14ac:dyDescent="0.3">
      <c r="A35" s="24" t="s">
        <v>5</v>
      </c>
      <c r="B35" s="24" t="s">
        <v>56</v>
      </c>
      <c r="C35" s="25">
        <v>26280</v>
      </c>
      <c r="D35" s="26">
        <v>1</v>
      </c>
      <c r="E35" s="26">
        <v>0</v>
      </c>
    </row>
    <row r="36" spans="1:5" x14ac:dyDescent="0.3">
      <c r="A36" s="24" t="s">
        <v>5</v>
      </c>
      <c r="B36" s="24" t="s">
        <v>58</v>
      </c>
      <c r="C36" s="25">
        <v>35797</v>
      </c>
      <c r="D36" s="26">
        <v>44</v>
      </c>
      <c r="E36" s="26">
        <v>1.2</v>
      </c>
    </row>
    <row r="37" spans="1:5" x14ac:dyDescent="0.3">
      <c r="A37" s="24" t="s">
        <v>5</v>
      </c>
      <c r="B37" s="24" t="s">
        <v>59</v>
      </c>
      <c r="C37" s="25">
        <v>64831</v>
      </c>
      <c r="D37" s="26">
        <v>39</v>
      </c>
      <c r="E37" s="26">
        <v>0.6</v>
      </c>
    </row>
    <row r="38" spans="1:5" x14ac:dyDescent="0.3">
      <c r="A38" s="24" t="s">
        <v>5</v>
      </c>
      <c r="B38" s="24" t="s">
        <v>61</v>
      </c>
      <c r="C38" s="25">
        <v>30329</v>
      </c>
      <c r="D38" s="26">
        <v>7</v>
      </c>
      <c r="E38" s="26">
        <v>0.2</v>
      </c>
    </row>
    <row r="39" spans="1:5" x14ac:dyDescent="0.3">
      <c r="A39" s="24" t="s">
        <v>5</v>
      </c>
      <c r="B39" s="24" t="s">
        <v>62</v>
      </c>
      <c r="C39" s="25">
        <v>30955</v>
      </c>
      <c r="D39" s="26">
        <v>13</v>
      </c>
      <c r="E39" s="26">
        <v>0.4</v>
      </c>
    </row>
    <row r="40" spans="1:5" x14ac:dyDescent="0.3">
      <c r="A40" s="24" t="s">
        <v>5</v>
      </c>
      <c r="B40" s="24" t="s">
        <v>63</v>
      </c>
      <c r="C40" s="25">
        <v>123312</v>
      </c>
      <c r="D40" s="26">
        <v>42</v>
      </c>
      <c r="E40" s="26">
        <v>0.3</v>
      </c>
    </row>
    <row r="41" spans="1:5" x14ac:dyDescent="0.3">
      <c r="A41" s="24" t="s">
        <v>5</v>
      </c>
      <c r="B41" s="24" t="s">
        <v>64</v>
      </c>
      <c r="C41" s="25">
        <v>49752</v>
      </c>
      <c r="D41" s="26">
        <v>8</v>
      </c>
      <c r="E41" s="26">
        <v>0.2</v>
      </c>
    </row>
    <row r="42" spans="1:5" x14ac:dyDescent="0.3">
      <c r="A42" s="24" t="s">
        <v>5</v>
      </c>
      <c r="B42" s="24" t="s">
        <v>66</v>
      </c>
      <c r="C42" s="25">
        <v>37707</v>
      </c>
      <c r="D42" s="26">
        <v>4</v>
      </c>
      <c r="E42" s="26">
        <v>0.1</v>
      </c>
    </row>
    <row r="43" spans="1:5" x14ac:dyDescent="0.3">
      <c r="A43" s="24" t="s">
        <v>5</v>
      </c>
      <c r="B43" s="24" t="s">
        <v>67</v>
      </c>
      <c r="C43" s="25">
        <v>50881</v>
      </c>
      <c r="D43" s="26">
        <v>3</v>
      </c>
      <c r="E43" s="26">
        <v>0.1</v>
      </c>
    </row>
    <row r="44" spans="1:5" x14ac:dyDescent="0.3">
      <c r="A44" s="24" t="s">
        <v>5</v>
      </c>
      <c r="B44" s="24" t="s">
        <v>68</v>
      </c>
      <c r="C44" s="25">
        <v>29569</v>
      </c>
      <c r="D44" s="26">
        <v>1</v>
      </c>
      <c r="E44" s="26">
        <v>0</v>
      </c>
    </row>
    <row r="45" spans="1:5" x14ac:dyDescent="0.3">
      <c r="A45" s="24" t="s">
        <v>5</v>
      </c>
      <c r="B45" s="24" t="s">
        <v>69</v>
      </c>
      <c r="C45" s="25">
        <v>34353</v>
      </c>
      <c r="D45" s="26">
        <v>12</v>
      </c>
      <c r="E45" s="26">
        <v>0.3</v>
      </c>
    </row>
    <row r="46" spans="1:5" x14ac:dyDescent="0.3">
      <c r="A46" s="24" t="s">
        <v>5</v>
      </c>
      <c r="B46" s="24" t="s">
        <v>70</v>
      </c>
      <c r="C46" s="25">
        <v>8115</v>
      </c>
      <c r="D46" s="26">
        <v>38</v>
      </c>
      <c r="E46" s="26">
        <v>4.7</v>
      </c>
    </row>
    <row r="47" spans="1:5" x14ac:dyDescent="0.3">
      <c r="A47" s="24" t="s">
        <v>5</v>
      </c>
      <c r="B47" s="24" t="s">
        <v>71</v>
      </c>
      <c r="C47" s="25">
        <v>266536</v>
      </c>
      <c r="D47" s="26">
        <v>278</v>
      </c>
      <c r="E47" s="26">
        <v>1</v>
      </c>
    </row>
    <row r="48" spans="1:5" x14ac:dyDescent="0.3">
      <c r="A48" s="24" t="s">
        <v>5</v>
      </c>
      <c r="B48" s="24" t="s">
        <v>73</v>
      </c>
      <c r="C48" s="25">
        <v>26471</v>
      </c>
      <c r="D48" s="26">
        <v>3</v>
      </c>
      <c r="E48" s="26">
        <v>0.1</v>
      </c>
    </row>
    <row r="49" spans="1:5" x14ac:dyDescent="0.3">
      <c r="A49" s="24" t="s">
        <v>5</v>
      </c>
      <c r="B49" s="24" t="s">
        <v>74</v>
      </c>
      <c r="C49" s="25">
        <v>110515</v>
      </c>
      <c r="D49" s="26">
        <v>171</v>
      </c>
      <c r="E49" s="26">
        <v>1.5</v>
      </c>
    </row>
    <row r="50" spans="1:5" x14ac:dyDescent="0.3">
      <c r="A50" s="24" t="s">
        <v>5</v>
      </c>
      <c r="B50" s="24" t="s">
        <v>75</v>
      </c>
      <c r="C50" s="25">
        <v>27077</v>
      </c>
      <c r="D50" s="26">
        <v>2</v>
      </c>
      <c r="E50" s="26">
        <v>0.1</v>
      </c>
    </row>
    <row r="51" spans="1:5" x14ac:dyDescent="0.3">
      <c r="A51" s="24" t="s">
        <v>5</v>
      </c>
      <c r="B51" s="24" t="s">
        <v>77</v>
      </c>
      <c r="C51" s="25">
        <v>27198</v>
      </c>
      <c r="D51" s="26">
        <v>11</v>
      </c>
      <c r="E51" s="26">
        <v>0.4</v>
      </c>
    </row>
    <row r="52" spans="1:5" x14ac:dyDescent="0.3">
      <c r="A52" s="24" t="s">
        <v>5</v>
      </c>
      <c r="B52" s="24" t="s">
        <v>82</v>
      </c>
      <c r="C52" s="25">
        <v>20478</v>
      </c>
      <c r="D52" s="26">
        <v>4</v>
      </c>
      <c r="E52" s="26">
        <v>0.2</v>
      </c>
    </row>
    <row r="53" spans="1:5" x14ac:dyDescent="0.3">
      <c r="A53" s="24" t="s">
        <v>5</v>
      </c>
      <c r="B53" s="24" t="s">
        <v>85</v>
      </c>
      <c r="C53" s="25">
        <v>33638</v>
      </c>
      <c r="D53" s="26">
        <v>18</v>
      </c>
      <c r="E53" s="26">
        <v>0.5</v>
      </c>
    </row>
    <row r="54" spans="1:5" x14ac:dyDescent="0.3">
      <c r="A54" s="24" t="s">
        <v>5</v>
      </c>
      <c r="B54" s="24" t="s">
        <v>86</v>
      </c>
      <c r="C54" s="25">
        <v>60732</v>
      </c>
      <c r="D54" s="26">
        <v>7</v>
      </c>
      <c r="E54" s="26">
        <v>0.1</v>
      </c>
    </row>
    <row r="55" spans="1:5" x14ac:dyDescent="0.3">
      <c r="A55" s="24" t="s">
        <v>5</v>
      </c>
      <c r="B55" s="24" t="s">
        <v>87</v>
      </c>
      <c r="C55" s="25">
        <v>52229</v>
      </c>
      <c r="D55" s="26">
        <v>10</v>
      </c>
      <c r="E55" s="26">
        <v>0.2</v>
      </c>
    </row>
    <row r="56" spans="1:5" x14ac:dyDescent="0.3">
      <c r="A56" s="24" t="s">
        <v>5</v>
      </c>
      <c r="B56" s="24" t="s">
        <v>89</v>
      </c>
      <c r="C56" s="25">
        <v>68294</v>
      </c>
      <c r="D56" s="26">
        <v>5</v>
      </c>
      <c r="E56" s="26">
        <v>0.1</v>
      </c>
    </row>
    <row r="57" spans="1:5" x14ac:dyDescent="0.3">
      <c r="A57" s="24" t="s">
        <v>5</v>
      </c>
      <c r="B57" s="24" t="s">
        <v>90</v>
      </c>
      <c r="C57" s="25">
        <v>17855</v>
      </c>
      <c r="D57" s="26">
        <v>6</v>
      </c>
      <c r="E57" s="26">
        <v>0.3</v>
      </c>
    </row>
    <row r="58" spans="1:5" x14ac:dyDescent="0.3">
      <c r="A58" s="24" t="s">
        <v>5</v>
      </c>
      <c r="B58" s="24" t="s">
        <v>91</v>
      </c>
      <c r="C58" s="25">
        <v>32467</v>
      </c>
      <c r="D58" s="26">
        <v>43</v>
      </c>
      <c r="E58" s="26">
        <v>1.3</v>
      </c>
    </row>
    <row r="59" spans="1:5" x14ac:dyDescent="0.3">
      <c r="A59" s="24" t="s">
        <v>5</v>
      </c>
      <c r="B59" s="24" t="s">
        <v>92</v>
      </c>
      <c r="C59" s="25">
        <v>41097</v>
      </c>
      <c r="D59" s="26">
        <v>1</v>
      </c>
      <c r="E59" s="26">
        <v>0</v>
      </c>
    </row>
    <row r="60" spans="1:5" x14ac:dyDescent="0.3">
      <c r="A60" s="24" t="s">
        <v>5</v>
      </c>
      <c r="B60" s="24" t="s">
        <v>93</v>
      </c>
      <c r="C60" s="25">
        <v>6885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94</v>
      </c>
      <c r="C61" s="25">
        <v>105538</v>
      </c>
      <c r="D61" s="26">
        <v>69</v>
      </c>
      <c r="E61" s="26">
        <v>0.7</v>
      </c>
    </row>
    <row r="62" spans="1:5" x14ac:dyDescent="0.3">
      <c r="A62" s="24" t="s">
        <v>5</v>
      </c>
      <c r="B62" s="24" t="s">
        <v>95</v>
      </c>
      <c r="C62" s="25">
        <v>266424</v>
      </c>
      <c r="D62" s="26">
        <v>152</v>
      </c>
      <c r="E62" s="26">
        <v>0.6</v>
      </c>
    </row>
    <row r="63" spans="1:5" x14ac:dyDescent="0.3">
      <c r="A63" s="24" t="s">
        <v>5</v>
      </c>
      <c r="B63" s="24" t="s">
        <v>96</v>
      </c>
      <c r="C63" s="25">
        <v>6931</v>
      </c>
      <c r="D63" s="26">
        <v>4</v>
      </c>
      <c r="E63" s="26">
        <v>0.5</v>
      </c>
    </row>
    <row r="64" spans="1:5" x14ac:dyDescent="0.3">
      <c r="A64" s="24" t="s">
        <v>5</v>
      </c>
      <c r="B64" s="24" t="s">
        <v>97</v>
      </c>
      <c r="C64" s="25">
        <v>8285</v>
      </c>
      <c r="D64" s="26">
        <v>23</v>
      </c>
      <c r="E64" s="26">
        <v>2.7</v>
      </c>
    </row>
    <row r="65" spans="1:5" x14ac:dyDescent="0.3">
      <c r="A65" s="24" t="s">
        <v>5</v>
      </c>
      <c r="B65" s="24" t="s">
        <v>101</v>
      </c>
      <c r="C65" s="25">
        <v>62445</v>
      </c>
      <c r="D65" s="26">
        <v>9</v>
      </c>
      <c r="E65" s="26">
        <v>0.1</v>
      </c>
    </row>
    <row r="66" spans="1:5" x14ac:dyDescent="0.3">
      <c r="A66" s="24" t="s">
        <v>5</v>
      </c>
      <c r="B66" s="24" t="s">
        <v>104</v>
      </c>
      <c r="C66" s="25">
        <v>10677</v>
      </c>
      <c r="D66" s="26">
        <v>33</v>
      </c>
      <c r="E66" s="26">
        <v>3.1</v>
      </c>
    </row>
    <row r="67" spans="1:5" x14ac:dyDescent="0.3">
      <c r="A67" s="24" t="s">
        <v>5</v>
      </c>
      <c r="B67" s="24" t="s">
        <v>105</v>
      </c>
      <c r="C67" s="25">
        <v>11524</v>
      </c>
      <c r="D67" s="26">
        <v>30</v>
      </c>
      <c r="E67" s="26">
        <v>2.6</v>
      </c>
    </row>
    <row r="68" spans="1:5" x14ac:dyDescent="0.3">
      <c r="A68" s="24" t="s">
        <v>5</v>
      </c>
      <c r="B68" s="24" t="s">
        <v>106</v>
      </c>
      <c r="C68" s="25">
        <v>85597</v>
      </c>
      <c r="D68" s="26">
        <v>45</v>
      </c>
      <c r="E68" s="26">
        <v>0.5</v>
      </c>
    </row>
    <row r="69" spans="1:5" x14ac:dyDescent="0.3">
      <c r="A69" s="24" t="s">
        <v>5</v>
      </c>
      <c r="B69" s="24" t="s">
        <v>107</v>
      </c>
      <c r="C69" s="25">
        <v>18384</v>
      </c>
      <c r="D69" s="26">
        <v>10</v>
      </c>
      <c r="E69" s="26">
        <v>0.5</v>
      </c>
    </row>
    <row r="70" spans="1:5" x14ac:dyDescent="0.3">
      <c r="A70" s="24" t="s">
        <v>5</v>
      </c>
      <c r="B70" s="24" t="s">
        <v>109</v>
      </c>
      <c r="C70" s="25">
        <v>35769</v>
      </c>
      <c r="D70" s="26">
        <v>4</v>
      </c>
      <c r="E70" s="26">
        <v>0.1</v>
      </c>
    </row>
    <row r="71" spans="1:5" x14ac:dyDescent="0.3">
      <c r="A71" s="24" t="s">
        <v>5</v>
      </c>
      <c r="B71" s="24" t="s">
        <v>110</v>
      </c>
      <c r="C71" s="25">
        <v>44772</v>
      </c>
      <c r="D71" s="26">
        <v>33</v>
      </c>
      <c r="E71" s="26">
        <v>0.7</v>
      </c>
    </row>
    <row r="72" spans="1:5" x14ac:dyDescent="0.3">
      <c r="A72" s="24" t="s">
        <v>5</v>
      </c>
      <c r="B72" s="24" t="s">
        <v>112</v>
      </c>
      <c r="C72" s="25">
        <v>21089</v>
      </c>
      <c r="D72" s="26">
        <v>58</v>
      </c>
      <c r="E72" s="26">
        <v>2.7</v>
      </c>
    </row>
    <row r="73" spans="1:5" x14ac:dyDescent="0.3">
      <c r="A73" s="24" t="s">
        <v>5</v>
      </c>
      <c r="B73" s="24" t="s">
        <v>114</v>
      </c>
      <c r="C73" s="25">
        <v>73019</v>
      </c>
      <c r="D73" s="26">
        <v>10</v>
      </c>
      <c r="E73" s="26">
        <v>0.1</v>
      </c>
    </row>
    <row r="74" spans="1:5" x14ac:dyDescent="0.3">
      <c r="A74" s="24" t="s">
        <v>5</v>
      </c>
      <c r="B74" s="24" t="s">
        <v>115</v>
      </c>
      <c r="C74" s="25">
        <v>20370</v>
      </c>
      <c r="D74" s="26">
        <v>1</v>
      </c>
      <c r="E74" s="26">
        <v>0</v>
      </c>
    </row>
    <row r="75" spans="1:5" x14ac:dyDescent="0.3">
      <c r="A75" s="24" t="s">
        <v>5</v>
      </c>
      <c r="B75" s="24" t="s">
        <v>116</v>
      </c>
      <c r="C75" s="25">
        <v>16548</v>
      </c>
      <c r="D75" s="26">
        <v>2</v>
      </c>
      <c r="E75" s="26">
        <v>0.1</v>
      </c>
    </row>
    <row r="76" spans="1:5" x14ac:dyDescent="0.3">
      <c r="A76" s="24" t="s">
        <v>5</v>
      </c>
      <c r="B76" s="24" t="s">
        <v>117</v>
      </c>
      <c r="C76" s="25">
        <v>24624</v>
      </c>
      <c r="D76" s="26">
        <v>6</v>
      </c>
      <c r="E76" s="26">
        <v>0.2</v>
      </c>
    </row>
    <row r="77" spans="1:5" x14ac:dyDescent="0.3">
      <c r="A77" s="24" t="s">
        <v>5</v>
      </c>
      <c r="B77" s="24" t="s">
        <v>118</v>
      </c>
      <c r="C77" s="25">
        <v>32413</v>
      </c>
      <c r="D77" s="26">
        <v>9</v>
      </c>
      <c r="E77" s="26">
        <v>0.3</v>
      </c>
    </row>
    <row r="78" spans="1:5" x14ac:dyDescent="0.3">
      <c r="A78" s="24" t="s">
        <v>5</v>
      </c>
      <c r="B78" s="24" t="s">
        <v>119</v>
      </c>
      <c r="C78" s="25">
        <v>331937</v>
      </c>
      <c r="D78" s="26">
        <v>283</v>
      </c>
      <c r="E78" s="26">
        <v>0.9</v>
      </c>
    </row>
    <row r="79" spans="1:5" x14ac:dyDescent="0.3">
      <c r="A79" s="24" t="s">
        <v>5</v>
      </c>
      <c r="B79" s="24" t="s">
        <v>120</v>
      </c>
      <c r="C79" s="25">
        <v>6116</v>
      </c>
      <c r="D79" s="26">
        <v>1</v>
      </c>
      <c r="E79" s="26">
        <v>0.2</v>
      </c>
    </row>
    <row r="80" spans="1:5" x14ac:dyDescent="0.3">
      <c r="A80" s="24" t="s">
        <v>5</v>
      </c>
      <c r="B80" s="24" t="s">
        <v>121</v>
      </c>
      <c r="C80" s="25">
        <v>27461</v>
      </c>
      <c r="D80" s="26">
        <v>3</v>
      </c>
      <c r="E80" s="26">
        <v>0.1</v>
      </c>
    </row>
    <row r="81" spans="1:5" x14ac:dyDescent="0.3">
      <c r="A81" s="24" t="s">
        <v>5</v>
      </c>
      <c r="B81" s="24" t="s">
        <v>122</v>
      </c>
      <c r="C81" s="25">
        <v>16666</v>
      </c>
      <c r="D81" s="26">
        <v>12</v>
      </c>
      <c r="E81" s="26">
        <v>0.7</v>
      </c>
    </row>
    <row r="82" spans="1:5" x14ac:dyDescent="0.3">
      <c r="A82" s="24" t="s">
        <v>5</v>
      </c>
      <c r="B82" s="24" t="s">
        <v>123</v>
      </c>
      <c r="C82" s="25">
        <v>21092</v>
      </c>
      <c r="D82" s="26">
        <v>1</v>
      </c>
      <c r="E82" s="26">
        <v>0</v>
      </c>
    </row>
    <row r="83" spans="1:5" x14ac:dyDescent="0.3">
      <c r="A83" s="24" t="s">
        <v>5</v>
      </c>
      <c r="B83" s="24" t="s">
        <v>124</v>
      </c>
      <c r="C83" s="25">
        <v>30599</v>
      </c>
      <c r="D83" s="26">
        <v>25</v>
      </c>
      <c r="E83" s="26">
        <v>0.8</v>
      </c>
    </row>
    <row r="84" spans="1:5" x14ac:dyDescent="0.3">
      <c r="A84" s="24" t="s">
        <v>5</v>
      </c>
      <c r="B84" s="24" t="s">
        <v>125</v>
      </c>
      <c r="C84" s="25">
        <v>65418</v>
      </c>
      <c r="D84" s="26">
        <v>37</v>
      </c>
      <c r="E84" s="26">
        <v>0.6</v>
      </c>
    </row>
    <row r="85" spans="1:5" x14ac:dyDescent="0.3">
      <c r="A85" s="24" t="s">
        <v>5</v>
      </c>
      <c r="B85" s="24" t="s">
        <v>129</v>
      </c>
      <c r="C85" s="25">
        <v>20689</v>
      </c>
      <c r="D85" s="26">
        <v>16</v>
      </c>
      <c r="E85" s="26">
        <v>0.8</v>
      </c>
    </row>
    <row r="86" spans="1:5" x14ac:dyDescent="0.3">
      <c r="A86" s="24" t="s">
        <v>5</v>
      </c>
      <c r="B86" s="24" t="s">
        <v>131</v>
      </c>
      <c r="C86" s="25">
        <v>52895</v>
      </c>
      <c r="D86" s="26">
        <v>27</v>
      </c>
      <c r="E86" s="26">
        <v>0.5</v>
      </c>
    </row>
    <row r="87" spans="1:5" x14ac:dyDescent="0.3">
      <c r="A87" s="24" t="s">
        <v>5</v>
      </c>
      <c r="B87" s="24" t="s">
        <v>134</v>
      </c>
      <c r="C87" s="25">
        <v>22576</v>
      </c>
      <c r="D87" s="26">
        <v>2</v>
      </c>
      <c r="E87" s="26">
        <v>0.1</v>
      </c>
    </row>
    <row r="88" spans="1:5" x14ac:dyDescent="0.3">
      <c r="A88" s="24" t="s">
        <v>5</v>
      </c>
      <c r="B88" s="24" t="s">
        <v>136</v>
      </c>
      <c r="C88" s="25">
        <v>72493</v>
      </c>
      <c r="D88" s="26">
        <v>95</v>
      </c>
      <c r="E88" s="26">
        <v>1.3</v>
      </c>
    </row>
    <row r="89" spans="1:5" x14ac:dyDescent="0.3">
      <c r="A89" s="24" t="s">
        <v>5</v>
      </c>
      <c r="B89" s="24" t="s">
        <v>137</v>
      </c>
      <c r="C89" s="25">
        <v>10400</v>
      </c>
      <c r="D89" s="26">
        <v>43</v>
      </c>
      <c r="E89" s="26">
        <v>4.0999999999999996</v>
      </c>
    </row>
    <row r="90" spans="1:5" x14ac:dyDescent="0.3">
      <c r="A90" s="24" t="s">
        <v>5</v>
      </c>
      <c r="B90" s="24" t="s">
        <v>138</v>
      </c>
      <c r="C90" s="25">
        <v>18782</v>
      </c>
      <c r="D90" s="26">
        <v>7</v>
      </c>
      <c r="E90" s="26">
        <v>0.4</v>
      </c>
    </row>
    <row r="91" spans="1:5" x14ac:dyDescent="0.3">
      <c r="A91" s="24" t="s">
        <v>5</v>
      </c>
      <c r="B91" s="24" t="s">
        <v>139</v>
      </c>
      <c r="C91" s="25">
        <v>67305</v>
      </c>
      <c r="D91" s="26">
        <v>12</v>
      </c>
      <c r="E91" s="26">
        <v>0.2</v>
      </c>
    </row>
    <row r="92" spans="1:5" x14ac:dyDescent="0.3">
      <c r="A92" s="24" t="s">
        <v>5</v>
      </c>
      <c r="B92" s="24" t="s">
        <v>140</v>
      </c>
      <c r="C92" s="25">
        <v>28595</v>
      </c>
      <c r="D92" s="26">
        <v>24</v>
      </c>
      <c r="E92" s="26">
        <v>0.9</v>
      </c>
    </row>
    <row r="93" spans="1:5" x14ac:dyDescent="0.3">
      <c r="A93" s="24" t="s">
        <v>5</v>
      </c>
      <c r="B93" s="24" t="s">
        <v>141</v>
      </c>
      <c r="C93" s="25">
        <v>15242</v>
      </c>
      <c r="D93" s="26">
        <v>0</v>
      </c>
      <c r="E93" s="26">
        <v>0</v>
      </c>
    </row>
    <row r="94" spans="1:5" x14ac:dyDescent="0.3">
      <c r="A94" s="24" t="s">
        <v>5</v>
      </c>
      <c r="B94" s="24" t="s">
        <v>142</v>
      </c>
      <c r="C94" s="25">
        <v>39550</v>
      </c>
      <c r="D94" s="26">
        <v>64</v>
      </c>
      <c r="E94" s="26">
        <v>1.6</v>
      </c>
    </row>
    <row r="95" spans="1:5" x14ac:dyDescent="0.3">
      <c r="A95" s="24" t="s">
        <v>5</v>
      </c>
      <c r="B95" s="24" t="s">
        <v>143</v>
      </c>
      <c r="C95" s="25">
        <v>91306</v>
      </c>
      <c r="D95" s="26">
        <v>240</v>
      </c>
      <c r="E95" s="26">
        <v>2.6</v>
      </c>
    </row>
    <row r="96" spans="1:5" x14ac:dyDescent="0.3">
      <c r="A96" s="24" t="s">
        <v>5</v>
      </c>
      <c r="B96" s="24" t="s">
        <v>144</v>
      </c>
      <c r="C96" s="25">
        <v>37972</v>
      </c>
      <c r="D96" s="26">
        <v>7</v>
      </c>
      <c r="E96" s="26">
        <v>0.2</v>
      </c>
    </row>
    <row r="97" spans="1:5" x14ac:dyDescent="0.3">
      <c r="A97" s="24" t="s">
        <v>5</v>
      </c>
      <c r="B97" s="24" t="s">
        <v>145</v>
      </c>
      <c r="C97" s="25">
        <v>43558</v>
      </c>
      <c r="D97" s="26">
        <v>2</v>
      </c>
      <c r="E97" s="26">
        <v>0</v>
      </c>
    </row>
    <row r="98" spans="1:5" x14ac:dyDescent="0.3">
      <c r="A98" s="24" t="s">
        <v>5</v>
      </c>
      <c r="B98" s="24" t="s">
        <v>146</v>
      </c>
      <c r="C98" s="25">
        <v>50832</v>
      </c>
      <c r="D98" s="26">
        <v>5</v>
      </c>
      <c r="E98" s="26">
        <v>0.1</v>
      </c>
    </row>
    <row r="99" spans="1:5" x14ac:dyDescent="0.3">
      <c r="A99" s="24" t="s">
        <v>5</v>
      </c>
      <c r="B99" s="24" t="s">
        <v>147</v>
      </c>
      <c r="C99" s="25">
        <v>58692</v>
      </c>
      <c r="D99" s="26">
        <v>17</v>
      </c>
      <c r="E99" s="26">
        <v>0.3</v>
      </c>
    </row>
    <row r="100" spans="1:5" x14ac:dyDescent="0.3">
      <c r="A100" s="24" t="s">
        <v>5</v>
      </c>
      <c r="B100" s="24" t="s">
        <v>148</v>
      </c>
      <c r="C100" s="25">
        <v>15599</v>
      </c>
      <c r="D100" s="26">
        <v>7</v>
      </c>
      <c r="E100" s="26">
        <v>0.5</v>
      </c>
    </row>
    <row r="101" spans="1:5" x14ac:dyDescent="0.3">
      <c r="A101" s="24" t="s">
        <v>5</v>
      </c>
      <c r="B101" s="24" t="s">
        <v>149</v>
      </c>
      <c r="C101" s="25">
        <v>52893</v>
      </c>
      <c r="D101" s="26">
        <v>45</v>
      </c>
      <c r="E101" s="26">
        <v>0.9</v>
      </c>
    </row>
    <row r="102" spans="1:5" x14ac:dyDescent="0.3">
      <c r="A102" s="28" t="str">
        <f>CONCATENATE("Total (",RIGHT(Índice!$A$4,2),")")</f>
        <v>Total (PA)</v>
      </c>
      <c r="B102" s="28"/>
      <c r="C102" s="29">
        <f>SUM(C5:C101)</f>
        <v>6943367</v>
      </c>
      <c r="D102" s="29">
        <f>SUM(D5:D101)</f>
        <v>5429</v>
      </c>
      <c r="E102" s="30">
        <f>D102/(C102/1000)</f>
        <v>0.78189731293189602</v>
      </c>
    </row>
    <row r="103" spans="1:5" x14ac:dyDescent="0.3">
      <c r="A103" s="31"/>
      <c r="B103" s="31"/>
      <c r="C103" s="32"/>
      <c r="D103" s="32" t="s">
        <v>193</v>
      </c>
      <c r="E103" s="33">
        <f>MIN($E$5:$E$101)</f>
        <v>0</v>
      </c>
    </row>
    <row r="104" spans="1:5" x14ac:dyDescent="0.3">
      <c r="A104" s="31"/>
      <c r="B104" s="31"/>
      <c r="C104" s="32"/>
      <c r="D104" s="32" t="s">
        <v>194</v>
      </c>
      <c r="E104" s="33">
        <f>MAX($E$5:$E$101)</f>
        <v>4.7</v>
      </c>
    </row>
    <row r="105" spans="1:5" x14ac:dyDescent="0.3">
      <c r="A105" s="34" t="s">
        <v>195</v>
      </c>
      <c r="B105" s="34"/>
      <c r="C105" s="35">
        <v>186079258</v>
      </c>
      <c r="D105" s="35">
        <v>211852</v>
      </c>
      <c r="E105" s="36">
        <v>1.1385041098992343</v>
      </c>
    </row>
    <row r="106" spans="1:5" x14ac:dyDescent="0.3">
      <c r="A106" s="34"/>
      <c r="B106" s="34"/>
      <c r="C106" s="35"/>
      <c r="D106" s="35" t="s">
        <v>193</v>
      </c>
      <c r="E106" s="36">
        <v>0</v>
      </c>
    </row>
    <row r="107" spans="1:5" x14ac:dyDescent="0.3">
      <c r="A107" s="37"/>
      <c r="B107" s="37"/>
      <c r="C107" s="38"/>
      <c r="D107" s="38" t="s">
        <v>194</v>
      </c>
      <c r="E107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2"/>
  <sheetViews>
    <sheetView workbookViewId="0">
      <pane ySplit="4" topLeftCell="A5" activePane="bottomLeft" state="frozen"/>
      <selection pane="bottomLeft" activeCell="A23" sqref="A23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430796</v>
      </c>
      <c r="D5" s="26">
        <v>323</v>
      </c>
      <c r="E5" s="26">
        <v>0.7</v>
      </c>
    </row>
    <row r="6" spans="1:5" x14ac:dyDescent="0.3">
      <c r="A6" s="24" t="s">
        <v>5</v>
      </c>
      <c r="B6" s="24" t="s">
        <v>152</v>
      </c>
      <c r="C6" s="25">
        <v>591500</v>
      </c>
      <c r="D6" s="26">
        <v>327</v>
      </c>
      <c r="E6" s="26">
        <v>0.6</v>
      </c>
    </row>
    <row r="7" spans="1:5" x14ac:dyDescent="0.3">
      <c r="A7" s="24" t="s">
        <v>5</v>
      </c>
      <c r="B7" s="24" t="s">
        <v>153</v>
      </c>
      <c r="C7" s="25">
        <v>781227</v>
      </c>
      <c r="D7" s="26">
        <v>643</v>
      </c>
      <c r="E7" s="26">
        <v>0.8</v>
      </c>
    </row>
    <row r="8" spans="1:5" x14ac:dyDescent="0.3">
      <c r="A8" s="24" t="s">
        <v>5</v>
      </c>
      <c r="B8" s="24" t="s">
        <v>154</v>
      </c>
      <c r="C8" s="25">
        <v>334230</v>
      </c>
      <c r="D8" s="26">
        <v>348</v>
      </c>
      <c r="E8" s="26">
        <v>1</v>
      </c>
    </row>
    <row r="9" spans="1:5" x14ac:dyDescent="0.3">
      <c r="A9" s="24" t="s">
        <v>5</v>
      </c>
      <c r="B9" s="24" t="s">
        <v>155</v>
      </c>
      <c r="C9" s="25">
        <v>1977338</v>
      </c>
      <c r="D9" s="25">
        <v>2200</v>
      </c>
      <c r="E9" s="26">
        <v>1.1000000000000001</v>
      </c>
    </row>
    <row r="10" spans="1:5" x14ac:dyDescent="0.3">
      <c r="A10" s="24" t="s">
        <v>5</v>
      </c>
      <c r="B10" s="24" t="s">
        <v>156</v>
      </c>
      <c r="C10" s="25">
        <v>286547</v>
      </c>
      <c r="D10" s="26">
        <v>49</v>
      </c>
      <c r="E10" s="26">
        <v>0.2</v>
      </c>
    </row>
    <row r="11" spans="1:5" x14ac:dyDescent="0.3">
      <c r="A11" s="24" t="s">
        <v>5</v>
      </c>
      <c r="B11" s="24" t="s">
        <v>157</v>
      </c>
      <c r="C11" s="25">
        <v>761094</v>
      </c>
      <c r="D11" s="26">
        <v>673</v>
      </c>
      <c r="E11" s="26">
        <v>0.9</v>
      </c>
    </row>
    <row r="12" spans="1:5" x14ac:dyDescent="0.3">
      <c r="A12" s="24" t="s">
        <v>5</v>
      </c>
      <c r="B12" s="24" t="s">
        <v>158</v>
      </c>
      <c r="C12" s="25">
        <v>478246</v>
      </c>
      <c r="D12" s="26">
        <v>438</v>
      </c>
      <c r="E12" s="26">
        <v>0.9</v>
      </c>
    </row>
    <row r="13" spans="1:5" x14ac:dyDescent="0.3">
      <c r="A13" s="24" t="s">
        <v>5</v>
      </c>
      <c r="B13" s="24" t="s">
        <v>159</v>
      </c>
      <c r="C13" s="25">
        <v>207961</v>
      </c>
      <c r="D13" s="26">
        <v>65</v>
      </c>
      <c r="E13" s="26">
        <v>0.3</v>
      </c>
    </row>
    <row r="14" spans="1:5" x14ac:dyDescent="0.3">
      <c r="A14" s="24" t="s">
        <v>5</v>
      </c>
      <c r="B14" s="24" t="s">
        <v>160</v>
      </c>
      <c r="C14" s="25">
        <v>592261</v>
      </c>
      <c r="D14" s="26">
        <v>244</v>
      </c>
      <c r="E14" s="26">
        <v>0.4</v>
      </c>
    </row>
    <row r="15" spans="1:5" x14ac:dyDescent="0.3">
      <c r="A15" s="24" t="s">
        <v>5</v>
      </c>
      <c r="B15" s="24" t="s">
        <v>161</v>
      </c>
      <c r="C15" s="25">
        <v>332754</v>
      </c>
      <c r="D15" s="26">
        <v>70</v>
      </c>
      <c r="E15" s="26">
        <v>0.2</v>
      </c>
    </row>
    <row r="16" spans="1:5" x14ac:dyDescent="0.3">
      <c r="A16" s="24" t="s">
        <v>5</v>
      </c>
      <c r="B16" s="24" t="s">
        <v>163</v>
      </c>
      <c r="C16" s="25">
        <v>169413</v>
      </c>
      <c r="D16" s="26">
        <v>42</v>
      </c>
      <c r="E16" s="26">
        <v>0.2</v>
      </c>
    </row>
    <row r="17" spans="1:5" x14ac:dyDescent="0.3">
      <c r="A17" s="28" t="str">
        <f>CONCATENATE("Total (",RIGHT(Índice!$A$4,2),")")</f>
        <v>Total (PA)</v>
      </c>
      <c r="B17" s="28"/>
      <c r="C17" s="29">
        <f>SUM(C5:C16)</f>
        <v>6943367</v>
      </c>
      <c r="D17" s="29">
        <f>SUM(D5:D16)</f>
        <v>5422</v>
      </c>
      <c r="E17" s="30">
        <f>D17/(C17/1000)</f>
        <v>0.78088915651441149</v>
      </c>
    </row>
    <row r="18" spans="1:5" x14ac:dyDescent="0.3">
      <c r="A18" s="31"/>
      <c r="B18" s="31"/>
      <c r="C18" s="32"/>
      <c r="D18" s="32" t="s">
        <v>193</v>
      </c>
      <c r="E18" s="33">
        <f>MIN($E$5:$E$16)</f>
        <v>0.2</v>
      </c>
    </row>
    <row r="19" spans="1:5" x14ac:dyDescent="0.3">
      <c r="A19" s="31"/>
      <c r="B19" s="31"/>
      <c r="C19" s="32"/>
      <c r="D19" s="32" t="s">
        <v>194</v>
      </c>
      <c r="E19" s="33">
        <f>MAX($E$5:$E$16)</f>
        <v>1.1000000000000001</v>
      </c>
    </row>
    <row r="20" spans="1:5" x14ac:dyDescent="0.3">
      <c r="A20" s="34" t="s">
        <v>195</v>
      </c>
      <c r="B20" s="34"/>
      <c r="C20" s="35">
        <v>186079258</v>
      </c>
      <c r="D20" s="35">
        <v>211711</v>
      </c>
      <c r="E20" s="36">
        <v>1.1377463682706646</v>
      </c>
    </row>
    <row r="21" spans="1:5" x14ac:dyDescent="0.3">
      <c r="A21" s="34"/>
      <c r="B21" s="34"/>
      <c r="C21" s="35"/>
      <c r="D21" s="35" t="s">
        <v>193</v>
      </c>
      <c r="E21" s="36">
        <v>0</v>
      </c>
    </row>
    <row r="22" spans="1:5" x14ac:dyDescent="0.3">
      <c r="A22" s="37"/>
      <c r="B22" s="37"/>
      <c r="C22" s="38"/>
      <c r="D22" s="38" t="s">
        <v>194</v>
      </c>
      <c r="E22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5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5">
        <v>2060</v>
      </c>
      <c r="E5" s="26">
        <v>13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114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441</v>
      </c>
      <c r="E7" s="26">
        <v>7.7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313</v>
      </c>
      <c r="E8" s="26">
        <v>8.3000000000000007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333</v>
      </c>
      <c r="E9" s="26">
        <v>18.399999999999999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376</v>
      </c>
      <c r="E10" s="26">
        <v>5.4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422</v>
      </c>
      <c r="E11" s="26">
        <v>12.3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2960</v>
      </c>
      <c r="E12" s="26">
        <v>23.4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491</v>
      </c>
      <c r="E13" s="26">
        <v>17.5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5555</v>
      </c>
      <c r="E14" s="26">
        <v>11.6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284</v>
      </c>
      <c r="E15" s="26">
        <v>8.9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557</v>
      </c>
      <c r="E16" s="26">
        <v>12.5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322</v>
      </c>
      <c r="E17" s="26">
        <v>13.6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141</v>
      </c>
      <c r="E18" s="26">
        <v>7.7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319</v>
      </c>
      <c r="E19" s="26">
        <v>9.1999999999999993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407</v>
      </c>
      <c r="E20" s="26">
        <v>7.9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93</v>
      </c>
      <c r="E21" s="26">
        <v>23.1</v>
      </c>
    </row>
    <row r="22" spans="1:5" x14ac:dyDescent="0.3">
      <c r="A22" s="24" t="s">
        <v>5</v>
      </c>
      <c r="B22" s="24" t="s">
        <v>23</v>
      </c>
      <c r="C22" s="25">
        <v>126650</v>
      </c>
      <c r="D22" s="25">
        <v>1674</v>
      </c>
      <c r="E22" s="26">
        <v>13.2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23374</v>
      </c>
      <c r="E23" s="26">
        <v>17.899999999999999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188</v>
      </c>
      <c r="E24" s="26">
        <v>10.4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630</v>
      </c>
      <c r="E25" s="26">
        <v>9.9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230</v>
      </c>
      <c r="E26" s="26">
        <v>12.8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199</v>
      </c>
      <c r="E27" s="26">
        <v>15.8</v>
      </c>
    </row>
    <row r="28" spans="1:5" x14ac:dyDescent="0.3">
      <c r="A28" s="24" t="s">
        <v>5</v>
      </c>
      <c r="B28" s="24" t="s">
        <v>29</v>
      </c>
      <c r="C28" s="25">
        <v>123082</v>
      </c>
      <c r="D28" s="25">
        <v>1762</v>
      </c>
      <c r="E28" s="26">
        <v>14.3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244</v>
      </c>
      <c r="E29" s="26">
        <v>9.9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111</v>
      </c>
      <c r="E30" s="26">
        <v>16.3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508</v>
      </c>
      <c r="E31" s="26">
        <v>11.1</v>
      </c>
    </row>
    <row r="32" spans="1:5" x14ac:dyDescent="0.3">
      <c r="A32" s="24" t="s">
        <v>5</v>
      </c>
      <c r="B32" s="24" t="s">
        <v>33</v>
      </c>
      <c r="C32" s="25">
        <v>106968</v>
      </c>
      <c r="D32" s="25">
        <v>1639</v>
      </c>
      <c r="E32" s="26">
        <v>15.3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262</v>
      </c>
      <c r="E33" s="26">
        <v>10.7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286</v>
      </c>
      <c r="E34" s="26">
        <v>14.6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171</v>
      </c>
      <c r="E35" s="26">
        <v>7.1</v>
      </c>
    </row>
    <row r="36" spans="1:5" x14ac:dyDescent="0.3">
      <c r="A36" s="24" t="s">
        <v>5</v>
      </c>
      <c r="B36" s="24" t="s">
        <v>37</v>
      </c>
      <c r="C36" s="25">
        <v>134184</v>
      </c>
      <c r="D36" s="25">
        <v>1781</v>
      </c>
      <c r="E36" s="26">
        <v>13.3</v>
      </c>
    </row>
    <row r="37" spans="1:5" x14ac:dyDescent="0.3">
      <c r="A37" s="24" t="s">
        <v>5</v>
      </c>
      <c r="B37" s="24" t="s">
        <v>38</v>
      </c>
      <c r="C37" s="25">
        <v>77079</v>
      </c>
      <c r="D37" s="25">
        <v>1827</v>
      </c>
      <c r="E37" s="26">
        <v>23.7</v>
      </c>
    </row>
    <row r="38" spans="1:5" x14ac:dyDescent="0.3">
      <c r="A38" s="24" t="s">
        <v>5</v>
      </c>
      <c r="B38" s="24" t="s">
        <v>39</v>
      </c>
      <c r="C38" s="25">
        <v>70394</v>
      </c>
      <c r="D38" s="25">
        <v>1346</v>
      </c>
      <c r="E38" s="26">
        <v>19.100000000000001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607</v>
      </c>
      <c r="E39" s="26">
        <v>10.8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2866</v>
      </c>
      <c r="E40" s="26">
        <v>14.9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176</v>
      </c>
      <c r="E41" s="26">
        <v>8.5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120</v>
      </c>
      <c r="E42" s="26">
        <v>9.3000000000000007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664</v>
      </c>
      <c r="E43" s="26">
        <v>14.9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255</v>
      </c>
      <c r="E44" s="26">
        <v>9.5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177</v>
      </c>
      <c r="E45" s="26">
        <v>12.6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250</v>
      </c>
      <c r="E46" s="26">
        <v>12.5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364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135</v>
      </c>
      <c r="E48" s="26">
        <v>9.6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304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581</v>
      </c>
      <c r="E50" s="26">
        <v>9.9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374</v>
      </c>
      <c r="E51" s="26">
        <v>13.3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180</v>
      </c>
      <c r="E52" s="26">
        <v>20.7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278</v>
      </c>
      <c r="E53" s="26">
        <v>15.5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394</v>
      </c>
      <c r="E54" s="26">
        <v>16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373</v>
      </c>
      <c r="E55" s="26">
        <v>14.2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322</v>
      </c>
      <c r="E56" s="26">
        <v>10.1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673</v>
      </c>
      <c r="E57" s="26">
        <v>18.8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551</v>
      </c>
      <c r="E58" s="26">
        <v>8.5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166</v>
      </c>
      <c r="E59" s="26">
        <v>16.100000000000001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652</v>
      </c>
      <c r="E60" s="26">
        <v>21.5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394</v>
      </c>
      <c r="E61" s="26">
        <v>12.7</v>
      </c>
    </row>
    <row r="62" spans="1:5" x14ac:dyDescent="0.3">
      <c r="A62" s="24" t="s">
        <v>5</v>
      </c>
      <c r="B62" s="24" t="s">
        <v>63</v>
      </c>
      <c r="C62" s="25">
        <v>123312</v>
      </c>
      <c r="D62" s="25">
        <v>1935</v>
      </c>
      <c r="E62" s="26">
        <v>15.7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435</v>
      </c>
      <c r="E63" s="26">
        <v>8.8000000000000007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382</v>
      </c>
      <c r="E64" s="26">
        <v>15.9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554</v>
      </c>
      <c r="E65" s="26">
        <v>14.7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668</v>
      </c>
      <c r="E66" s="26">
        <v>13.1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356</v>
      </c>
      <c r="E67" s="26">
        <v>12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355</v>
      </c>
      <c r="E68" s="26">
        <v>10.3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159</v>
      </c>
      <c r="E69" s="26">
        <v>19.5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4588</v>
      </c>
      <c r="E70" s="26">
        <v>17.2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398</v>
      </c>
      <c r="E71" s="26">
        <v>15.4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249</v>
      </c>
      <c r="E72" s="26">
        <v>9.4</v>
      </c>
    </row>
    <row r="73" spans="1:5" x14ac:dyDescent="0.3">
      <c r="A73" s="24" t="s">
        <v>5</v>
      </c>
      <c r="B73" s="24" t="s">
        <v>74</v>
      </c>
      <c r="C73" s="25">
        <v>110515</v>
      </c>
      <c r="D73" s="25">
        <v>1442</v>
      </c>
      <c r="E73" s="26">
        <v>13.1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240</v>
      </c>
      <c r="E74" s="26">
        <v>8.9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249</v>
      </c>
      <c r="E75" s="26">
        <v>8.9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257</v>
      </c>
      <c r="E76" s="26">
        <v>9.4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432</v>
      </c>
      <c r="E77" s="26">
        <v>5.2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216</v>
      </c>
      <c r="E78" s="26">
        <v>9.1999999999999993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536</v>
      </c>
      <c r="E79" s="26">
        <v>8.9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343</v>
      </c>
      <c r="E80" s="26">
        <v>7.6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264</v>
      </c>
      <c r="E81" s="26">
        <v>12.9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153</v>
      </c>
      <c r="E82" s="26">
        <v>11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266</v>
      </c>
      <c r="E83" s="26">
        <v>20.8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558</v>
      </c>
      <c r="E84" s="26">
        <v>16.600000000000001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653</v>
      </c>
      <c r="E85" s="26">
        <v>10.8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423</v>
      </c>
      <c r="E86" s="26">
        <v>8.1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350</v>
      </c>
      <c r="E87" s="26">
        <v>10.3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931</v>
      </c>
      <c r="E88" s="26">
        <v>13.6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256</v>
      </c>
      <c r="E89" s="26">
        <v>14.3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493</v>
      </c>
      <c r="E90" s="26">
        <v>15.2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463</v>
      </c>
      <c r="E91" s="26">
        <v>11.3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69</v>
      </c>
      <c r="E92" s="26">
        <v>10</v>
      </c>
    </row>
    <row r="93" spans="1:5" x14ac:dyDescent="0.3">
      <c r="A93" s="24" t="s">
        <v>5</v>
      </c>
      <c r="B93" s="24" t="s">
        <v>94</v>
      </c>
      <c r="C93" s="25">
        <v>105538</v>
      </c>
      <c r="D93" s="25">
        <v>1500</v>
      </c>
      <c r="E93" s="26">
        <v>14.2</v>
      </c>
    </row>
    <row r="94" spans="1:5" x14ac:dyDescent="0.3">
      <c r="A94" s="24" t="s">
        <v>5</v>
      </c>
      <c r="B94" s="24" t="s">
        <v>95</v>
      </c>
      <c r="C94" s="25">
        <v>266424</v>
      </c>
      <c r="D94" s="25">
        <v>3825</v>
      </c>
      <c r="E94" s="26">
        <v>14.4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144</v>
      </c>
      <c r="E95" s="26">
        <v>20.7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94</v>
      </c>
      <c r="E96" s="26">
        <v>11.3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192</v>
      </c>
      <c r="E97" s="26">
        <v>14.9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228</v>
      </c>
      <c r="E98" s="26">
        <v>12.2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258</v>
      </c>
      <c r="E99" s="26">
        <v>10.3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676</v>
      </c>
      <c r="E100" s="26">
        <v>10.8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373</v>
      </c>
      <c r="E101" s="26">
        <v>9.1999999999999993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264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144</v>
      </c>
      <c r="E103" s="26">
        <v>13.5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156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5">
        <v>1723</v>
      </c>
      <c r="E105" s="26">
        <v>20.100000000000001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263</v>
      </c>
      <c r="E106" s="26">
        <v>14.3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347</v>
      </c>
      <c r="E107" s="26">
        <v>6.5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345</v>
      </c>
      <c r="E108" s="26">
        <v>9.6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491</v>
      </c>
      <c r="E109" s="26">
        <v>11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192</v>
      </c>
      <c r="E110" s="26">
        <v>7.9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219</v>
      </c>
      <c r="E111" s="26">
        <v>10.4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110</v>
      </c>
      <c r="E112" s="26">
        <v>14.7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555</v>
      </c>
      <c r="E113" s="26">
        <v>7.6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273</v>
      </c>
      <c r="E114" s="26">
        <v>13.4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209</v>
      </c>
      <c r="E115" s="26">
        <v>12.6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286</v>
      </c>
      <c r="E116" s="26">
        <v>11.6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531</v>
      </c>
      <c r="E117" s="26">
        <v>16.399999999999999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4924</v>
      </c>
      <c r="E118" s="26">
        <v>14.8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133</v>
      </c>
      <c r="E119" s="26">
        <v>21.7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286</v>
      </c>
      <c r="E120" s="26">
        <v>10.4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231</v>
      </c>
      <c r="E121" s="26">
        <v>13.8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208</v>
      </c>
      <c r="E122" s="26">
        <v>9.9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480</v>
      </c>
      <c r="E123" s="26">
        <v>15.7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926</v>
      </c>
      <c r="E124" s="26">
        <v>14.2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187</v>
      </c>
      <c r="E125" s="26">
        <v>12.6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326</v>
      </c>
      <c r="E126" s="26">
        <v>13.5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83</v>
      </c>
      <c r="E127" s="26">
        <v>18.7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270</v>
      </c>
      <c r="E128" s="26">
        <v>13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138</v>
      </c>
      <c r="E129" s="26">
        <v>10.3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634</v>
      </c>
      <c r="E130" s="26">
        <v>12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266</v>
      </c>
      <c r="E131" s="26">
        <v>10.4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97</v>
      </c>
      <c r="E132" s="26">
        <v>16.7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145</v>
      </c>
      <c r="E133" s="26">
        <v>6.4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178</v>
      </c>
      <c r="E134" s="26">
        <v>7.4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856</v>
      </c>
      <c r="E135" s="26">
        <v>11.8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161</v>
      </c>
      <c r="E136" s="26">
        <v>15.4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194</v>
      </c>
      <c r="E137" s="26">
        <v>10.3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691</v>
      </c>
      <c r="E138" s="26">
        <v>10.3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292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165</v>
      </c>
      <c r="E140" s="26">
        <v>10.8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442</v>
      </c>
      <c r="E141" s="26">
        <v>11.2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5">
        <v>2413</v>
      </c>
      <c r="E142" s="26">
        <v>26.4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604</v>
      </c>
      <c r="E143" s="26">
        <v>15.9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359</v>
      </c>
      <c r="E144" s="26">
        <v>8.1999999999999993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326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620</v>
      </c>
      <c r="E146" s="26">
        <v>10.6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393</v>
      </c>
      <c r="E147" s="26">
        <v>25.2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702</v>
      </c>
      <c r="E148" s="26">
        <v>13.3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112077</v>
      </c>
      <c r="E149" s="30">
        <f>D149/(C149/1000)</f>
        <v>13.809164266919268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5.2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26.4</v>
      </c>
    </row>
    <row r="152" spans="1:5" x14ac:dyDescent="0.3">
      <c r="A152" s="34" t="s">
        <v>195</v>
      </c>
      <c r="B152" s="34"/>
      <c r="C152" s="35">
        <v>203062512</v>
      </c>
      <c r="D152" s="35">
        <v>3986959</v>
      </c>
      <c r="E152" s="36">
        <v>19.634145961909503</v>
      </c>
    </row>
    <row r="153" spans="1:5" x14ac:dyDescent="0.3">
      <c r="A153" s="34"/>
      <c r="B153" s="34"/>
      <c r="C153" s="35"/>
      <c r="D153" s="35" t="s">
        <v>193</v>
      </c>
      <c r="E153" s="36">
        <v>5.0999999999999996</v>
      </c>
    </row>
    <row r="154" spans="1:5" x14ac:dyDescent="0.3">
      <c r="A154" s="37"/>
      <c r="B154" s="37"/>
      <c r="C154" s="38"/>
      <c r="D154" s="38" t="s">
        <v>194</v>
      </c>
      <c r="E154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155" sqref="A155:XFD5579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881</v>
      </c>
      <c r="E5" s="26">
        <v>5.6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50</v>
      </c>
      <c r="E6" s="26">
        <v>7.1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264</v>
      </c>
      <c r="E7" s="26">
        <v>4.5999999999999996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199</v>
      </c>
      <c r="E8" s="26">
        <v>5.3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191</v>
      </c>
      <c r="E9" s="26">
        <v>10.5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204</v>
      </c>
      <c r="E10" s="26">
        <v>2.9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236</v>
      </c>
      <c r="E11" s="26">
        <v>6.9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1137</v>
      </c>
      <c r="E12" s="26">
        <v>9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230</v>
      </c>
      <c r="E13" s="26">
        <v>8.1999999999999993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2554</v>
      </c>
      <c r="E14" s="26">
        <v>5.3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168</v>
      </c>
      <c r="E15" s="26">
        <v>5.3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395</v>
      </c>
      <c r="E16" s="26">
        <v>8.9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216</v>
      </c>
      <c r="E17" s="26">
        <v>9.1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119</v>
      </c>
      <c r="E18" s="26">
        <v>6.5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200</v>
      </c>
      <c r="E19" s="26">
        <v>5.8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254</v>
      </c>
      <c r="E20" s="26">
        <v>4.9000000000000004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39</v>
      </c>
      <c r="E21" s="26">
        <v>9.6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600</v>
      </c>
      <c r="E22" s="26">
        <v>4.7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3174</v>
      </c>
      <c r="E23" s="26">
        <v>2.4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128</v>
      </c>
      <c r="E24" s="26">
        <v>7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370</v>
      </c>
      <c r="E25" s="26">
        <v>5.8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125</v>
      </c>
      <c r="E26" s="26">
        <v>6.9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129</v>
      </c>
      <c r="E27" s="26">
        <v>10.199999999999999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870</v>
      </c>
      <c r="E28" s="26">
        <v>7.1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139</v>
      </c>
      <c r="E29" s="26">
        <v>5.6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61</v>
      </c>
      <c r="E30" s="26">
        <v>9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298</v>
      </c>
      <c r="E31" s="26">
        <v>6.5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563</v>
      </c>
      <c r="E32" s="26">
        <v>5.3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170</v>
      </c>
      <c r="E33" s="26">
        <v>7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226</v>
      </c>
      <c r="E34" s="26">
        <v>11.5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100</v>
      </c>
      <c r="E35" s="26">
        <v>4.2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752</v>
      </c>
      <c r="E36" s="26">
        <v>5.6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421</v>
      </c>
      <c r="E37" s="26">
        <v>5.5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340</v>
      </c>
      <c r="E38" s="26">
        <v>4.8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396</v>
      </c>
      <c r="E39" s="26">
        <v>7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1040</v>
      </c>
      <c r="E40" s="26">
        <v>5.4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121</v>
      </c>
      <c r="E41" s="26">
        <v>5.8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108</v>
      </c>
      <c r="E42" s="26">
        <v>8.4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299</v>
      </c>
      <c r="E43" s="26">
        <v>6.7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155</v>
      </c>
      <c r="E44" s="26">
        <v>5.8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108</v>
      </c>
      <c r="E45" s="26">
        <v>7.7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143</v>
      </c>
      <c r="E46" s="26">
        <v>7.2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163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113</v>
      </c>
      <c r="E48" s="26">
        <v>8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223</v>
      </c>
      <c r="E49" s="26">
        <v>5.5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236</v>
      </c>
      <c r="E50" s="26">
        <v>4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171</v>
      </c>
      <c r="E51" s="26">
        <v>6.1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139</v>
      </c>
      <c r="E52" s="26">
        <v>16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144</v>
      </c>
      <c r="E53" s="26">
        <v>8.1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251</v>
      </c>
      <c r="E54" s="26">
        <v>10.199999999999999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213</v>
      </c>
      <c r="E55" s="26">
        <v>8.1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214</v>
      </c>
      <c r="E56" s="26">
        <v>6.7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373</v>
      </c>
      <c r="E57" s="26">
        <v>10.4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294</v>
      </c>
      <c r="E58" s="26">
        <v>4.5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96</v>
      </c>
      <c r="E59" s="26">
        <v>9.3000000000000007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380</v>
      </c>
      <c r="E60" s="26">
        <v>12.5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269</v>
      </c>
      <c r="E61" s="26">
        <v>8.6999999999999993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644</v>
      </c>
      <c r="E62" s="26">
        <v>5.2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292</v>
      </c>
      <c r="E63" s="26">
        <v>5.9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226</v>
      </c>
      <c r="E64" s="26">
        <v>9.4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233</v>
      </c>
      <c r="E65" s="26">
        <v>6.2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352</v>
      </c>
      <c r="E66" s="26">
        <v>6.9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248</v>
      </c>
      <c r="E67" s="26">
        <v>8.4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163</v>
      </c>
      <c r="E68" s="26">
        <v>4.7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101</v>
      </c>
      <c r="E69" s="26">
        <v>12.4</v>
      </c>
    </row>
    <row r="70" spans="1:5" x14ac:dyDescent="0.3">
      <c r="A70" s="24" t="s">
        <v>5</v>
      </c>
      <c r="B70" s="24" t="s">
        <v>71</v>
      </c>
      <c r="C70" s="25">
        <v>266536</v>
      </c>
      <c r="D70" s="26">
        <v>989</v>
      </c>
      <c r="E70" s="26">
        <v>3.7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246</v>
      </c>
      <c r="E71" s="26">
        <v>9.5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154</v>
      </c>
      <c r="E72" s="26">
        <v>5.8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436</v>
      </c>
      <c r="E73" s="26">
        <v>3.9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122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176</v>
      </c>
      <c r="E75" s="26">
        <v>6.3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136</v>
      </c>
      <c r="E76" s="26">
        <v>5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297</v>
      </c>
      <c r="E77" s="26">
        <v>3.6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179</v>
      </c>
      <c r="E78" s="26">
        <v>7.6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238</v>
      </c>
      <c r="E79" s="26">
        <v>4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171</v>
      </c>
      <c r="E80" s="26">
        <v>3.8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169</v>
      </c>
      <c r="E81" s="26">
        <v>8.3000000000000007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89</v>
      </c>
      <c r="E82" s="26">
        <v>6.4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210</v>
      </c>
      <c r="E83" s="26">
        <v>16.399999999999999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289</v>
      </c>
      <c r="E84" s="26">
        <v>8.6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322</v>
      </c>
      <c r="E85" s="26">
        <v>5.3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271</v>
      </c>
      <c r="E86" s="26">
        <v>5.2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221</v>
      </c>
      <c r="E87" s="26">
        <v>6.5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466</v>
      </c>
      <c r="E88" s="26">
        <v>6.8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136</v>
      </c>
      <c r="E89" s="26">
        <v>7.6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264</v>
      </c>
      <c r="E90" s="26">
        <v>8.1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244</v>
      </c>
      <c r="E91" s="26">
        <v>5.9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45</v>
      </c>
      <c r="E92" s="26">
        <v>6.5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519</v>
      </c>
      <c r="E93" s="26">
        <v>4.9000000000000004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950</v>
      </c>
      <c r="E94" s="26">
        <v>3.6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74</v>
      </c>
      <c r="E95" s="26">
        <v>10.7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54</v>
      </c>
      <c r="E96" s="26">
        <v>6.5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120</v>
      </c>
      <c r="E97" s="26">
        <v>9.3000000000000007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139</v>
      </c>
      <c r="E98" s="26">
        <v>7.4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148</v>
      </c>
      <c r="E99" s="26">
        <v>5.9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385</v>
      </c>
      <c r="E100" s="26">
        <v>6.2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235</v>
      </c>
      <c r="E101" s="26">
        <v>5.8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203</v>
      </c>
      <c r="E102" s="26">
        <v>5.7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81</v>
      </c>
      <c r="E103" s="26">
        <v>7.5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114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414</v>
      </c>
      <c r="E105" s="26">
        <v>4.8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119</v>
      </c>
      <c r="E106" s="26">
        <v>6.5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216</v>
      </c>
      <c r="E107" s="26">
        <v>4.0999999999999996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235</v>
      </c>
      <c r="E108" s="26">
        <v>6.6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304</v>
      </c>
      <c r="E109" s="26">
        <v>6.8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101</v>
      </c>
      <c r="E110" s="26">
        <v>4.2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124</v>
      </c>
      <c r="E111" s="26">
        <v>5.9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71</v>
      </c>
      <c r="E112" s="26">
        <v>9.6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365</v>
      </c>
      <c r="E113" s="26">
        <v>5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183</v>
      </c>
      <c r="E114" s="26">
        <v>9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132</v>
      </c>
      <c r="E115" s="26">
        <v>8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194</v>
      </c>
      <c r="E116" s="26">
        <v>7.9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306</v>
      </c>
      <c r="E117" s="26">
        <v>9.4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1451</v>
      </c>
      <c r="E118" s="26">
        <v>4.4000000000000004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108</v>
      </c>
      <c r="E119" s="26">
        <v>17.600000000000001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193</v>
      </c>
      <c r="E120" s="26">
        <v>7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139</v>
      </c>
      <c r="E121" s="26">
        <v>8.3000000000000007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129</v>
      </c>
      <c r="E122" s="26">
        <v>6.1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306</v>
      </c>
      <c r="E123" s="26">
        <v>10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577</v>
      </c>
      <c r="E124" s="26">
        <v>8.8000000000000007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163</v>
      </c>
      <c r="E125" s="26">
        <v>10.9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159</v>
      </c>
      <c r="E126" s="26">
        <v>6.6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68</v>
      </c>
      <c r="E127" s="26">
        <v>15.2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152</v>
      </c>
      <c r="E128" s="26">
        <v>7.3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94</v>
      </c>
      <c r="E129" s="26">
        <v>7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298</v>
      </c>
      <c r="E130" s="26">
        <v>5.6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186</v>
      </c>
      <c r="E131" s="26">
        <v>7.2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41</v>
      </c>
      <c r="E132" s="26">
        <v>7.1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87</v>
      </c>
      <c r="E133" s="26">
        <v>3.9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104</v>
      </c>
      <c r="E134" s="26">
        <v>4.3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289</v>
      </c>
      <c r="E135" s="26">
        <v>4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101</v>
      </c>
      <c r="E136" s="26">
        <v>9.6999999999999993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85</v>
      </c>
      <c r="E137" s="26">
        <v>4.5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371</v>
      </c>
      <c r="E138" s="26">
        <v>5.5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189</v>
      </c>
      <c r="E139" s="26">
        <v>6.6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109</v>
      </c>
      <c r="E140" s="26">
        <v>7.1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238</v>
      </c>
      <c r="E141" s="26">
        <v>6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737</v>
      </c>
      <c r="E142" s="26">
        <v>8.1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249</v>
      </c>
      <c r="E143" s="26">
        <v>6.5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213</v>
      </c>
      <c r="E144" s="26">
        <v>4.9000000000000004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225</v>
      </c>
      <c r="E145" s="26">
        <v>4.4000000000000004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422</v>
      </c>
      <c r="E146" s="26">
        <v>7.2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250</v>
      </c>
      <c r="E147" s="26">
        <v>16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262</v>
      </c>
      <c r="E148" s="26">
        <v>4.9000000000000004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43362</v>
      </c>
      <c r="E149" s="30">
        <f>D149/(C149/1000)</f>
        <v>5.3426927999692468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2.4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17.600000000000001</v>
      </c>
    </row>
    <row r="152" spans="1:5" x14ac:dyDescent="0.3">
      <c r="A152" s="34" t="s">
        <v>195</v>
      </c>
      <c r="B152" s="34"/>
      <c r="C152" s="35">
        <v>203056536</v>
      </c>
      <c r="D152" s="35">
        <v>960420</v>
      </c>
      <c r="E152" s="36">
        <v>4.7298157395928397</v>
      </c>
    </row>
    <row r="153" spans="1:5" x14ac:dyDescent="0.3">
      <c r="A153" s="34"/>
      <c r="B153" s="34"/>
      <c r="C153" s="35"/>
      <c r="D153" s="35" t="s">
        <v>193</v>
      </c>
      <c r="E153" s="36">
        <v>0.1</v>
      </c>
    </row>
    <row r="154" spans="1:5" x14ac:dyDescent="0.3">
      <c r="A154" s="37"/>
      <c r="B154" s="37"/>
      <c r="C154" s="38"/>
      <c r="D154" s="38" t="s">
        <v>194</v>
      </c>
      <c r="E154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454710</v>
      </c>
      <c r="D5" s="25">
        <v>3207</v>
      </c>
      <c r="E5" s="26">
        <v>7.1</v>
      </c>
    </row>
    <row r="6" spans="1:5" x14ac:dyDescent="0.3">
      <c r="A6" s="24" t="s">
        <v>5</v>
      </c>
      <c r="B6" s="24" t="s">
        <v>152</v>
      </c>
      <c r="C6" s="25">
        <v>804486</v>
      </c>
      <c r="D6" s="25">
        <v>4203</v>
      </c>
      <c r="E6" s="26">
        <v>5.2</v>
      </c>
    </row>
    <row r="7" spans="1:5" x14ac:dyDescent="0.3">
      <c r="A7" s="24" t="s">
        <v>5</v>
      </c>
      <c r="B7" s="24" t="s">
        <v>153</v>
      </c>
      <c r="C7" s="25">
        <v>943862</v>
      </c>
      <c r="D7" s="25">
        <v>4288</v>
      </c>
      <c r="E7" s="26">
        <v>4.5</v>
      </c>
    </row>
    <row r="8" spans="1:5" x14ac:dyDescent="0.3">
      <c r="A8" s="24" t="s">
        <v>5</v>
      </c>
      <c r="B8" s="24" t="s">
        <v>154</v>
      </c>
      <c r="C8" s="25">
        <v>334230</v>
      </c>
      <c r="D8" s="25">
        <v>2091</v>
      </c>
      <c r="E8" s="26">
        <v>6.3</v>
      </c>
    </row>
    <row r="9" spans="1:5" x14ac:dyDescent="0.3">
      <c r="A9" s="24" t="s">
        <v>5</v>
      </c>
      <c r="B9" s="24" t="s">
        <v>155</v>
      </c>
      <c r="C9" s="25">
        <v>1977338</v>
      </c>
      <c r="D9" s="25">
        <v>6657</v>
      </c>
      <c r="E9" s="26">
        <v>3.4</v>
      </c>
    </row>
    <row r="10" spans="1:5" x14ac:dyDescent="0.3">
      <c r="A10" s="24" t="s">
        <v>5</v>
      </c>
      <c r="B10" s="24" t="s">
        <v>156</v>
      </c>
      <c r="C10" s="25">
        <v>356800</v>
      </c>
      <c r="D10" s="25">
        <v>1990</v>
      </c>
      <c r="E10" s="26">
        <v>5.6</v>
      </c>
    </row>
    <row r="11" spans="1:5" x14ac:dyDescent="0.3">
      <c r="A11" s="24" t="s">
        <v>5</v>
      </c>
      <c r="B11" s="24" t="s">
        <v>157</v>
      </c>
      <c r="C11" s="25">
        <v>841258</v>
      </c>
      <c r="D11" s="25">
        <v>5974</v>
      </c>
      <c r="E11" s="26">
        <v>7.1</v>
      </c>
    </row>
    <row r="12" spans="1:5" x14ac:dyDescent="0.3">
      <c r="A12" s="24" t="s">
        <v>5</v>
      </c>
      <c r="B12" s="24" t="s">
        <v>158</v>
      </c>
      <c r="C12" s="25">
        <v>510682</v>
      </c>
      <c r="D12" s="25">
        <v>3911</v>
      </c>
      <c r="E12" s="26">
        <v>7.7</v>
      </c>
    </row>
    <row r="13" spans="1:5" x14ac:dyDescent="0.3">
      <c r="A13" s="24" t="s">
        <v>5</v>
      </c>
      <c r="B13" s="24" t="s">
        <v>159</v>
      </c>
      <c r="C13" s="25">
        <v>250293</v>
      </c>
      <c r="D13" s="25">
        <v>1621</v>
      </c>
      <c r="E13" s="26">
        <v>6.5</v>
      </c>
    </row>
    <row r="14" spans="1:5" x14ac:dyDescent="0.3">
      <c r="A14" s="24" t="s">
        <v>5</v>
      </c>
      <c r="B14" s="24" t="s">
        <v>160</v>
      </c>
      <c r="C14" s="25">
        <v>709144</v>
      </c>
      <c r="D14" s="25">
        <v>3684</v>
      </c>
      <c r="E14" s="26">
        <v>5.2</v>
      </c>
    </row>
    <row r="15" spans="1:5" x14ac:dyDescent="0.3">
      <c r="A15" s="24" t="s">
        <v>5</v>
      </c>
      <c r="B15" s="24" t="s">
        <v>161</v>
      </c>
      <c r="C15" s="25">
        <v>373351</v>
      </c>
      <c r="D15" s="25">
        <v>2595</v>
      </c>
      <c r="E15" s="26">
        <v>6.9</v>
      </c>
    </row>
    <row r="16" spans="1:5" x14ac:dyDescent="0.3">
      <c r="A16" s="24" t="s">
        <v>5</v>
      </c>
      <c r="B16" s="24" t="s">
        <v>162</v>
      </c>
      <c r="C16" s="25">
        <v>234276</v>
      </c>
      <c r="D16" s="25">
        <v>1199</v>
      </c>
      <c r="E16" s="26">
        <v>5.0999999999999996</v>
      </c>
    </row>
    <row r="17" spans="1:5" x14ac:dyDescent="0.3">
      <c r="A17" s="24" t="s">
        <v>5</v>
      </c>
      <c r="B17" s="24" t="s">
        <v>163</v>
      </c>
      <c r="C17" s="25">
        <v>325702</v>
      </c>
      <c r="D17" s="25">
        <v>1930</v>
      </c>
      <c r="E17" s="26">
        <v>5.9</v>
      </c>
    </row>
    <row r="18" spans="1:5" x14ac:dyDescent="0.3">
      <c r="A18" s="28" t="str">
        <f>CONCATENATE("Total (",RIGHT(Índice!$A$4,2),")")</f>
        <v>Total (PA)</v>
      </c>
      <c r="B18" s="28"/>
      <c r="C18" s="29">
        <f>SUM(C5:C17)</f>
        <v>8116132</v>
      </c>
      <c r="D18" s="29">
        <f>SUM(D5:D17)</f>
        <v>43350</v>
      </c>
      <c r="E18" s="30">
        <f>D18/(C18/1000)</f>
        <v>5.3412142631489976</v>
      </c>
    </row>
    <row r="19" spans="1:5" x14ac:dyDescent="0.3">
      <c r="A19" s="31"/>
      <c r="B19" s="31"/>
      <c r="C19" s="32"/>
      <c r="D19" s="32" t="s">
        <v>193</v>
      </c>
      <c r="E19" s="33">
        <f>MIN($E$5:$E$17)</f>
        <v>3.4</v>
      </c>
    </row>
    <row r="20" spans="1:5" x14ac:dyDescent="0.3">
      <c r="A20" s="31"/>
      <c r="B20" s="31"/>
      <c r="C20" s="32"/>
      <c r="D20" s="32" t="s">
        <v>194</v>
      </c>
      <c r="E20" s="33">
        <f>MAX($E$5:$E$17)</f>
        <v>7.7</v>
      </c>
    </row>
    <row r="21" spans="1:5" x14ac:dyDescent="0.3">
      <c r="A21" s="34" t="s">
        <v>195</v>
      </c>
      <c r="B21" s="34"/>
      <c r="C21" s="35">
        <v>203056536</v>
      </c>
      <c r="D21" s="35">
        <v>960172</v>
      </c>
      <c r="E21" s="36">
        <v>4.7285944048607229</v>
      </c>
    </row>
    <row r="22" spans="1:5" x14ac:dyDescent="0.3">
      <c r="A22" s="34"/>
      <c r="B22" s="34"/>
      <c r="C22" s="35"/>
      <c r="D22" s="35" t="s">
        <v>193</v>
      </c>
      <c r="E22" s="36">
        <v>2.2000000000000002</v>
      </c>
    </row>
    <row r="23" spans="1:5" x14ac:dyDescent="0.3">
      <c r="A23" s="37"/>
      <c r="B23" s="37"/>
      <c r="C23" s="38"/>
      <c r="D23" s="38" t="s">
        <v>194</v>
      </c>
      <c r="E23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535</v>
      </c>
      <c r="E5" s="26">
        <v>3.4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19</v>
      </c>
      <c r="E6" s="26">
        <v>2.7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79</v>
      </c>
      <c r="E7" s="26">
        <v>1.4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52</v>
      </c>
      <c r="E8" s="26">
        <v>1.4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76</v>
      </c>
      <c r="E9" s="26">
        <v>4.2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73</v>
      </c>
      <c r="E10" s="26">
        <v>1.1000000000000001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86</v>
      </c>
      <c r="E11" s="26">
        <v>2.5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581</v>
      </c>
      <c r="E12" s="26">
        <v>4.5999999999999996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42</v>
      </c>
      <c r="E13" s="26">
        <v>1.5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1615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69</v>
      </c>
      <c r="E15" s="26">
        <v>2.2000000000000002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118</v>
      </c>
      <c r="E16" s="26">
        <v>2.6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45</v>
      </c>
      <c r="E17" s="26">
        <v>1.9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21</v>
      </c>
      <c r="E18" s="26">
        <v>1.2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41</v>
      </c>
      <c r="E19" s="26">
        <v>1.2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58</v>
      </c>
      <c r="E20" s="26">
        <v>1.1000000000000001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18</v>
      </c>
      <c r="E21" s="26">
        <v>4.5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437</v>
      </c>
      <c r="E22" s="26">
        <v>3.5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9187</v>
      </c>
      <c r="E23" s="26">
        <v>7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52</v>
      </c>
      <c r="E24" s="26">
        <v>2.9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203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45</v>
      </c>
      <c r="E26" s="26">
        <v>2.5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42</v>
      </c>
      <c r="E27" s="26">
        <v>3.3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656</v>
      </c>
      <c r="E28" s="26">
        <v>5.3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54</v>
      </c>
      <c r="E29" s="26">
        <v>2.2000000000000002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27</v>
      </c>
      <c r="E30" s="26">
        <v>3.9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104</v>
      </c>
      <c r="E31" s="26">
        <v>2.2999999999999998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334</v>
      </c>
      <c r="E32" s="26">
        <v>3.1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57</v>
      </c>
      <c r="E33" s="26">
        <v>2.2999999999999998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71</v>
      </c>
      <c r="E34" s="26">
        <v>3.6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28</v>
      </c>
      <c r="E35" s="26">
        <v>1.2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375</v>
      </c>
      <c r="E36" s="26">
        <v>2.8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438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380</v>
      </c>
      <c r="E38" s="26">
        <v>5.4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118</v>
      </c>
      <c r="E39" s="26">
        <v>2.1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876</v>
      </c>
      <c r="E40" s="26">
        <v>4.5999999999999996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37</v>
      </c>
      <c r="E41" s="26">
        <v>1.8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31</v>
      </c>
      <c r="E42" s="26">
        <v>2.4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177</v>
      </c>
      <c r="E43" s="26">
        <v>4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45</v>
      </c>
      <c r="E44" s="26">
        <v>1.7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44</v>
      </c>
      <c r="E45" s="26">
        <v>3.1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68</v>
      </c>
      <c r="E46" s="26">
        <v>3.4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60</v>
      </c>
      <c r="E47" s="26">
        <v>1.8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30</v>
      </c>
      <c r="E48" s="26">
        <v>2.1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78</v>
      </c>
      <c r="E49" s="26">
        <v>1.9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107</v>
      </c>
      <c r="E50" s="26">
        <v>1.8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56</v>
      </c>
      <c r="E51" s="26">
        <v>2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37</v>
      </c>
      <c r="E52" s="26">
        <v>4.3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63</v>
      </c>
      <c r="E53" s="26">
        <v>3.5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55</v>
      </c>
      <c r="E54" s="26">
        <v>2.2000000000000002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69</v>
      </c>
      <c r="E55" s="26">
        <v>2.6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47</v>
      </c>
      <c r="E56" s="26">
        <v>1.5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128</v>
      </c>
      <c r="E57" s="26">
        <v>3.6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106</v>
      </c>
      <c r="E58" s="26">
        <v>1.6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45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92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79</v>
      </c>
      <c r="E61" s="26">
        <v>2.6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497</v>
      </c>
      <c r="E62" s="26">
        <v>4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91</v>
      </c>
      <c r="E63" s="26">
        <v>1.8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80</v>
      </c>
      <c r="E64" s="26">
        <v>3.3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96</v>
      </c>
      <c r="E65" s="26">
        <v>2.5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133</v>
      </c>
      <c r="E66" s="26">
        <v>2.6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61</v>
      </c>
      <c r="E67" s="26">
        <v>2.1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66</v>
      </c>
      <c r="E68" s="26">
        <v>1.9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27</v>
      </c>
      <c r="E69" s="26">
        <v>3.3</v>
      </c>
    </row>
    <row r="70" spans="1:5" x14ac:dyDescent="0.3">
      <c r="A70" s="24" t="s">
        <v>5</v>
      </c>
      <c r="B70" s="24" t="s">
        <v>71</v>
      </c>
      <c r="C70" s="25">
        <v>266536</v>
      </c>
      <c r="D70" s="26">
        <v>850</v>
      </c>
      <c r="E70" s="26">
        <v>3.2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78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55</v>
      </c>
      <c r="E72" s="26">
        <v>2.1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471</v>
      </c>
      <c r="E73" s="26">
        <v>4.3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54</v>
      </c>
      <c r="E74" s="26">
        <v>2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60</v>
      </c>
      <c r="E75" s="26">
        <v>2.1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70</v>
      </c>
      <c r="E76" s="26">
        <v>2.6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111</v>
      </c>
      <c r="E77" s="26">
        <v>1.3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43</v>
      </c>
      <c r="E78" s="26">
        <v>1.8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107</v>
      </c>
      <c r="E79" s="26">
        <v>1.8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45</v>
      </c>
      <c r="E80" s="26">
        <v>1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46</v>
      </c>
      <c r="E81" s="26">
        <v>2.2000000000000002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33</v>
      </c>
      <c r="E82" s="26">
        <v>2.4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42</v>
      </c>
      <c r="E83" s="26">
        <v>3.2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106</v>
      </c>
      <c r="E84" s="26">
        <v>3.1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126</v>
      </c>
      <c r="E85" s="26">
        <v>2.1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108</v>
      </c>
      <c r="E86" s="26">
        <v>2.1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46</v>
      </c>
      <c r="E87" s="26">
        <v>1.4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166</v>
      </c>
      <c r="E88" s="26">
        <v>2.4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51</v>
      </c>
      <c r="E89" s="26">
        <v>2.9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133</v>
      </c>
      <c r="E90" s="26">
        <v>4.0999999999999996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62</v>
      </c>
      <c r="E91" s="26">
        <v>1.5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17</v>
      </c>
      <c r="E92" s="26">
        <v>2.5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314</v>
      </c>
      <c r="E93" s="26">
        <v>3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687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40</v>
      </c>
      <c r="E95" s="26">
        <v>5.8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26</v>
      </c>
      <c r="E96" s="26">
        <v>3.1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36</v>
      </c>
      <c r="E97" s="26">
        <v>2.8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33</v>
      </c>
      <c r="E98" s="26">
        <v>1.8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55</v>
      </c>
      <c r="E99" s="26">
        <v>2.2000000000000002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108</v>
      </c>
      <c r="E100" s="26">
        <v>1.7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54</v>
      </c>
      <c r="E101" s="26">
        <v>1.3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51</v>
      </c>
      <c r="E102" s="26">
        <v>1.4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39</v>
      </c>
      <c r="E103" s="26">
        <v>3.7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31</v>
      </c>
      <c r="E104" s="26">
        <v>2.7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377</v>
      </c>
      <c r="E105" s="26">
        <v>4.4000000000000004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63</v>
      </c>
      <c r="E106" s="26">
        <v>3.4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77</v>
      </c>
      <c r="E107" s="26">
        <v>1.5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68</v>
      </c>
      <c r="E108" s="26">
        <v>1.9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145</v>
      </c>
      <c r="E109" s="26">
        <v>3.2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43</v>
      </c>
      <c r="E110" s="26">
        <v>1.8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54</v>
      </c>
      <c r="E111" s="26">
        <v>2.5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18</v>
      </c>
      <c r="E112" s="26">
        <v>2.5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144</v>
      </c>
      <c r="E113" s="26">
        <v>2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52</v>
      </c>
      <c r="E114" s="26">
        <v>2.5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60</v>
      </c>
      <c r="E115" s="26">
        <v>3.6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67</v>
      </c>
      <c r="E116" s="26">
        <v>2.7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103</v>
      </c>
      <c r="E117" s="26">
        <v>3.2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1405</v>
      </c>
      <c r="E118" s="26">
        <v>4.2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27</v>
      </c>
      <c r="E119" s="26">
        <v>4.4000000000000004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90</v>
      </c>
      <c r="E120" s="26">
        <v>3.3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64</v>
      </c>
      <c r="E121" s="26">
        <v>3.8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51</v>
      </c>
      <c r="E122" s="26">
        <v>2.4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102</v>
      </c>
      <c r="E123" s="26">
        <v>3.3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141</v>
      </c>
      <c r="E124" s="26">
        <v>2.2000000000000002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43</v>
      </c>
      <c r="E125" s="26">
        <v>2.9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85</v>
      </c>
      <c r="E126" s="26">
        <v>3.5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20</v>
      </c>
      <c r="E127" s="26">
        <v>4.4000000000000004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70</v>
      </c>
      <c r="E128" s="26">
        <v>3.4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35</v>
      </c>
      <c r="E129" s="26">
        <v>2.6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96</v>
      </c>
      <c r="E130" s="26">
        <v>1.8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47</v>
      </c>
      <c r="E131" s="26">
        <v>1.8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24</v>
      </c>
      <c r="E132" s="26">
        <v>4.0999999999999996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26</v>
      </c>
      <c r="E133" s="26">
        <v>1.1000000000000001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32</v>
      </c>
      <c r="E134" s="26">
        <v>1.3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198</v>
      </c>
      <c r="E135" s="26">
        <v>2.7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41</v>
      </c>
      <c r="E136" s="26">
        <v>3.9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54</v>
      </c>
      <c r="E137" s="26">
        <v>2.9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111</v>
      </c>
      <c r="E138" s="26">
        <v>1.6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89</v>
      </c>
      <c r="E139" s="26">
        <v>3.1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30</v>
      </c>
      <c r="E140" s="26">
        <v>2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102</v>
      </c>
      <c r="E141" s="26">
        <v>2.6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690</v>
      </c>
      <c r="E142" s="26">
        <v>7.6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126</v>
      </c>
      <c r="E143" s="26">
        <v>3.3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74</v>
      </c>
      <c r="E144" s="26">
        <v>1.7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87</v>
      </c>
      <c r="E145" s="26">
        <v>1.7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101</v>
      </c>
      <c r="E146" s="26">
        <v>1.7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95</v>
      </c>
      <c r="E147" s="26">
        <v>6.1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155</v>
      </c>
      <c r="E148" s="26">
        <v>2.9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29453</v>
      </c>
      <c r="E149" s="30">
        <f>D149/(C149/1000)</f>
        <v>3.6289454138991335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1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7.6</v>
      </c>
    </row>
    <row r="152" spans="1:5" x14ac:dyDescent="0.3">
      <c r="A152" s="34" t="s">
        <v>195</v>
      </c>
      <c r="B152" s="34"/>
      <c r="C152" s="35">
        <v>203062512</v>
      </c>
      <c r="D152" s="35">
        <v>1112710</v>
      </c>
      <c r="E152" s="36">
        <v>5.4796426432467262</v>
      </c>
    </row>
    <row r="153" spans="1:5" x14ac:dyDescent="0.3">
      <c r="A153" s="34"/>
      <c r="B153" s="34"/>
      <c r="C153" s="35"/>
      <c r="D153" s="35" t="s">
        <v>193</v>
      </c>
      <c r="E153" s="36">
        <v>1</v>
      </c>
    </row>
    <row r="154" spans="1:5" x14ac:dyDescent="0.3">
      <c r="A154" s="37"/>
      <c r="B154" s="37"/>
      <c r="C154" s="38"/>
      <c r="D154" s="38" t="s">
        <v>194</v>
      </c>
      <c r="E154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5">
        <v>1114</v>
      </c>
      <c r="E5" s="26">
        <v>7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49</v>
      </c>
      <c r="E6" s="26">
        <v>7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260</v>
      </c>
      <c r="E7" s="26">
        <v>4.5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225</v>
      </c>
      <c r="E8" s="26">
        <v>6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160</v>
      </c>
      <c r="E9" s="26">
        <v>8.8000000000000007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250</v>
      </c>
      <c r="E10" s="26">
        <v>3.6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275</v>
      </c>
      <c r="E11" s="26">
        <v>8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1383</v>
      </c>
      <c r="E12" s="26">
        <v>11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311</v>
      </c>
      <c r="E13" s="26">
        <v>11.1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2540</v>
      </c>
      <c r="E14" s="26">
        <v>5.3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197</v>
      </c>
      <c r="E15" s="26">
        <v>6.2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247</v>
      </c>
      <c r="E16" s="26">
        <v>5.5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158</v>
      </c>
      <c r="E17" s="26">
        <v>6.7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85</v>
      </c>
      <c r="E18" s="26">
        <v>4.5999999999999996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198</v>
      </c>
      <c r="E19" s="26">
        <v>5.7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196</v>
      </c>
      <c r="E20" s="26">
        <v>3.8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37</v>
      </c>
      <c r="E21" s="26">
        <v>9.3000000000000007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843</v>
      </c>
      <c r="E22" s="26">
        <v>6.7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7975</v>
      </c>
      <c r="E23" s="26">
        <v>6.1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112</v>
      </c>
      <c r="E24" s="26">
        <v>6.2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278</v>
      </c>
      <c r="E25" s="26">
        <v>4.4000000000000004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140</v>
      </c>
      <c r="E26" s="26">
        <v>7.8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100</v>
      </c>
      <c r="E27" s="26">
        <v>7.9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920</v>
      </c>
      <c r="E28" s="26">
        <v>7.5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118</v>
      </c>
      <c r="E29" s="26">
        <v>4.8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75</v>
      </c>
      <c r="E30" s="26">
        <v>11.1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343</v>
      </c>
      <c r="E31" s="26">
        <v>7.5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844</v>
      </c>
      <c r="E32" s="26">
        <v>7.9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127</v>
      </c>
      <c r="E33" s="26">
        <v>5.2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183</v>
      </c>
      <c r="E34" s="26">
        <v>9.3000000000000007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116</v>
      </c>
      <c r="E35" s="26">
        <v>4.8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730</v>
      </c>
      <c r="E36" s="26">
        <v>5.4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365</v>
      </c>
      <c r="E37" s="26">
        <v>4.7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607</v>
      </c>
      <c r="E38" s="26">
        <v>8.6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321</v>
      </c>
      <c r="E39" s="26">
        <v>5.7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1363</v>
      </c>
      <c r="E40" s="26">
        <v>7.1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121</v>
      </c>
      <c r="E41" s="26">
        <v>5.8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80</v>
      </c>
      <c r="E42" s="26">
        <v>6.2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334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150</v>
      </c>
      <c r="E44" s="26">
        <v>5.6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109</v>
      </c>
      <c r="E45" s="26">
        <v>7.8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148</v>
      </c>
      <c r="E46" s="26">
        <v>7.4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209</v>
      </c>
      <c r="E47" s="26">
        <v>6.2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86</v>
      </c>
      <c r="E48" s="26">
        <v>6.1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192</v>
      </c>
      <c r="E49" s="26">
        <v>4.7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278</v>
      </c>
      <c r="E50" s="26">
        <v>4.8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152</v>
      </c>
      <c r="E51" s="26">
        <v>5.4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122</v>
      </c>
      <c r="E52" s="26">
        <v>14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134</v>
      </c>
      <c r="E53" s="26">
        <v>7.5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187</v>
      </c>
      <c r="E54" s="26">
        <v>7.6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234</v>
      </c>
      <c r="E55" s="26">
        <v>8.9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236</v>
      </c>
      <c r="E56" s="26">
        <v>7.4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249</v>
      </c>
      <c r="E57" s="26">
        <v>7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309</v>
      </c>
      <c r="E58" s="26">
        <v>4.8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92</v>
      </c>
      <c r="E59" s="26">
        <v>8.9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320</v>
      </c>
      <c r="E60" s="26">
        <v>10.6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189</v>
      </c>
      <c r="E61" s="26">
        <v>6.1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935</v>
      </c>
      <c r="E62" s="26">
        <v>7.6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274</v>
      </c>
      <c r="E63" s="26">
        <v>5.5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212</v>
      </c>
      <c r="E64" s="26">
        <v>8.8000000000000007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261</v>
      </c>
      <c r="E65" s="26">
        <v>6.9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343</v>
      </c>
      <c r="E66" s="26">
        <v>6.7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196</v>
      </c>
      <c r="E67" s="26">
        <v>6.6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154</v>
      </c>
      <c r="E68" s="26">
        <v>4.5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68</v>
      </c>
      <c r="E69" s="26">
        <v>8.4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1482</v>
      </c>
      <c r="E70" s="26">
        <v>5.6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218</v>
      </c>
      <c r="E71" s="26">
        <v>8.5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164</v>
      </c>
      <c r="E72" s="26">
        <v>6.2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698</v>
      </c>
      <c r="E73" s="26">
        <v>6.3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153</v>
      </c>
      <c r="E74" s="26">
        <v>5.6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172</v>
      </c>
      <c r="E75" s="26">
        <v>6.2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154</v>
      </c>
      <c r="E76" s="26">
        <v>5.6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243</v>
      </c>
      <c r="E77" s="26">
        <v>2.9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105</v>
      </c>
      <c r="E78" s="26">
        <v>4.5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330</v>
      </c>
      <c r="E79" s="26">
        <v>5.5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164</v>
      </c>
      <c r="E80" s="26">
        <v>3.6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143</v>
      </c>
      <c r="E81" s="26">
        <v>7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68</v>
      </c>
      <c r="E82" s="26">
        <v>4.9000000000000004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105</v>
      </c>
      <c r="E83" s="26">
        <v>8.1999999999999993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246</v>
      </c>
      <c r="E84" s="26">
        <v>7.3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386</v>
      </c>
      <c r="E85" s="26">
        <v>6.4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251</v>
      </c>
      <c r="E86" s="26">
        <v>4.8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211</v>
      </c>
      <c r="E87" s="26">
        <v>6.2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512</v>
      </c>
      <c r="E88" s="26">
        <v>7.5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109</v>
      </c>
      <c r="E89" s="26">
        <v>6.1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234</v>
      </c>
      <c r="E90" s="26">
        <v>7.2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252</v>
      </c>
      <c r="E91" s="26">
        <v>6.1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49</v>
      </c>
      <c r="E92" s="26">
        <v>7.1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711</v>
      </c>
      <c r="E93" s="26">
        <v>6.7</v>
      </c>
    </row>
    <row r="94" spans="1:5" x14ac:dyDescent="0.3">
      <c r="A94" s="24" t="s">
        <v>5</v>
      </c>
      <c r="B94" s="24" t="s">
        <v>95</v>
      </c>
      <c r="C94" s="25">
        <v>266424</v>
      </c>
      <c r="D94" s="25">
        <v>1042</v>
      </c>
      <c r="E94" s="26">
        <v>3.9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64</v>
      </c>
      <c r="E95" s="26">
        <v>9.1999999999999993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54</v>
      </c>
      <c r="E96" s="26">
        <v>6.5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100</v>
      </c>
      <c r="E97" s="26">
        <v>7.8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163</v>
      </c>
      <c r="E98" s="26">
        <v>8.6999999999999993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170</v>
      </c>
      <c r="E99" s="26">
        <v>6.8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367</v>
      </c>
      <c r="E100" s="26">
        <v>5.9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221</v>
      </c>
      <c r="E101" s="26">
        <v>5.4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204</v>
      </c>
      <c r="E102" s="26">
        <v>5.7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81</v>
      </c>
      <c r="E103" s="26">
        <v>7.6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93</v>
      </c>
      <c r="E104" s="26">
        <v>8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758</v>
      </c>
      <c r="E105" s="26">
        <v>8.9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128</v>
      </c>
      <c r="E106" s="26">
        <v>6.9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219</v>
      </c>
      <c r="E107" s="26">
        <v>4.0999999999999996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225</v>
      </c>
      <c r="E108" s="26">
        <v>6.3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297</v>
      </c>
      <c r="E109" s="26">
        <v>6.6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92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121</v>
      </c>
      <c r="E111" s="26">
        <v>5.7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64</v>
      </c>
      <c r="E112" s="26">
        <v>8.5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279</v>
      </c>
      <c r="E113" s="26">
        <v>3.8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118</v>
      </c>
      <c r="E114" s="26">
        <v>5.8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129</v>
      </c>
      <c r="E115" s="26">
        <v>7.8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135</v>
      </c>
      <c r="E116" s="26">
        <v>5.5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296</v>
      </c>
      <c r="E117" s="26">
        <v>9.1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1960</v>
      </c>
      <c r="E118" s="26">
        <v>5.9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69</v>
      </c>
      <c r="E119" s="26">
        <v>11.3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170</v>
      </c>
      <c r="E120" s="26">
        <v>6.2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117</v>
      </c>
      <c r="E121" s="26">
        <v>7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142</v>
      </c>
      <c r="E122" s="26">
        <v>6.7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229</v>
      </c>
      <c r="E123" s="26">
        <v>7.5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481</v>
      </c>
      <c r="E124" s="26">
        <v>7.3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113</v>
      </c>
      <c r="E125" s="26">
        <v>7.6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175</v>
      </c>
      <c r="E126" s="26">
        <v>7.2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41</v>
      </c>
      <c r="E127" s="26">
        <v>9.1999999999999993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139</v>
      </c>
      <c r="E128" s="26">
        <v>6.7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94</v>
      </c>
      <c r="E129" s="26">
        <v>7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315</v>
      </c>
      <c r="E130" s="26">
        <v>6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187</v>
      </c>
      <c r="E131" s="26">
        <v>7.3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39</v>
      </c>
      <c r="E132" s="26">
        <v>6.7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81</v>
      </c>
      <c r="E133" s="26">
        <v>3.6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120</v>
      </c>
      <c r="E134" s="26">
        <v>5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331</v>
      </c>
      <c r="E135" s="26">
        <v>4.5999999999999996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85</v>
      </c>
      <c r="E136" s="26">
        <v>8.1999999999999993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100</v>
      </c>
      <c r="E137" s="26">
        <v>5.3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357</v>
      </c>
      <c r="E138" s="26">
        <v>5.3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157</v>
      </c>
      <c r="E139" s="26">
        <v>5.5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99</v>
      </c>
      <c r="E140" s="26">
        <v>6.5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213</v>
      </c>
      <c r="E141" s="26">
        <v>5.4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983</v>
      </c>
      <c r="E142" s="26">
        <v>10.8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238</v>
      </c>
      <c r="E143" s="26">
        <v>6.3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230</v>
      </c>
      <c r="E144" s="26">
        <v>5.3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212</v>
      </c>
      <c r="E145" s="26">
        <v>4.2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303</v>
      </c>
      <c r="E146" s="26">
        <v>5.2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194</v>
      </c>
      <c r="E147" s="26">
        <v>12.4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277</v>
      </c>
      <c r="E148" s="26">
        <v>5.2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50450</v>
      </c>
      <c r="E149" s="30">
        <f>D149/(C149/1000)</f>
        <v>6.2160152151295716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2.9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14</v>
      </c>
    </row>
    <row r="152" spans="1:5" x14ac:dyDescent="0.3">
      <c r="A152" s="34" t="s">
        <v>195</v>
      </c>
      <c r="B152" s="34"/>
      <c r="C152" s="35">
        <v>203062512</v>
      </c>
      <c r="D152" s="35">
        <v>1409404</v>
      </c>
      <c r="E152" s="36">
        <v>6.9407395098116389</v>
      </c>
    </row>
    <row r="153" spans="1:5" x14ac:dyDescent="0.3">
      <c r="A153" s="34"/>
      <c r="B153" s="34"/>
      <c r="C153" s="35"/>
      <c r="D153" s="35" t="s">
        <v>193</v>
      </c>
      <c r="E153" s="36">
        <v>0.5</v>
      </c>
    </row>
    <row r="154" spans="1:5" x14ac:dyDescent="0.3">
      <c r="A154" s="37"/>
      <c r="B154" s="37"/>
      <c r="C154" s="38"/>
      <c r="D154" s="38" t="s">
        <v>194</v>
      </c>
      <c r="E154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311</v>
      </c>
      <c r="E5" s="26">
        <v>2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38</v>
      </c>
      <c r="E6" s="26">
        <v>5.4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89</v>
      </c>
      <c r="E7" s="26">
        <v>1.6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34</v>
      </c>
      <c r="E8" s="26">
        <v>0.9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80</v>
      </c>
      <c r="E9" s="26">
        <v>4.4000000000000004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43</v>
      </c>
      <c r="E10" s="26">
        <v>0.6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47</v>
      </c>
      <c r="E11" s="26">
        <v>1.4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694</v>
      </c>
      <c r="E12" s="26">
        <v>5.5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125</v>
      </c>
      <c r="E13" s="26">
        <v>4.5</v>
      </c>
    </row>
    <row r="14" spans="1:5" x14ac:dyDescent="0.3">
      <c r="A14" s="24" t="s">
        <v>5</v>
      </c>
      <c r="B14" s="24" t="s">
        <v>15</v>
      </c>
      <c r="C14" s="25">
        <v>478778</v>
      </c>
      <c r="D14" s="26">
        <v>805</v>
      </c>
      <c r="E14" s="26">
        <v>1.7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9</v>
      </c>
      <c r="E15" s="26">
        <v>0.3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157</v>
      </c>
      <c r="E16" s="26">
        <v>3.5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106</v>
      </c>
      <c r="E17" s="26">
        <v>4.5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27</v>
      </c>
      <c r="E18" s="26">
        <v>1.5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56</v>
      </c>
      <c r="E19" s="26">
        <v>1.6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127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27</v>
      </c>
      <c r="E21" s="26">
        <v>6.6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248</v>
      </c>
      <c r="E22" s="26">
        <v>2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2774</v>
      </c>
      <c r="E23" s="26">
        <v>2.1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21</v>
      </c>
      <c r="E24" s="26">
        <v>1.2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116</v>
      </c>
      <c r="E25" s="26">
        <v>1.8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38</v>
      </c>
      <c r="E26" s="26">
        <v>2.1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45</v>
      </c>
      <c r="E27" s="26">
        <v>3.5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126</v>
      </c>
      <c r="E28" s="26">
        <v>1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59</v>
      </c>
      <c r="E29" s="26">
        <v>2.4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8</v>
      </c>
      <c r="E30" s="26">
        <v>1.2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47</v>
      </c>
      <c r="E31" s="26">
        <v>1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100</v>
      </c>
      <c r="E32" s="26">
        <v>0.9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56</v>
      </c>
      <c r="E33" s="26">
        <v>2.2999999999999998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23</v>
      </c>
      <c r="E34" s="26">
        <v>1.1000000000000001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22</v>
      </c>
      <c r="E35" s="26">
        <v>0.9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304</v>
      </c>
      <c r="E36" s="26">
        <v>2.2999999999999998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407</v>
      </c>
      <c r="E37" s="26">
        <v>5.3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265</v>
      </c>
      <c r="E38" s="26">
        <v>3.8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146</v>
      </c>
      <c r="E39" s="26">
        <v>2.6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428</v>
      </c>
      <c r="E40" s="26">
        <v>2.2000000000000002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17</v>
      </c>
      <c r="E41" s="26">
        <v>0.8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9</v>
      </c>
      <c r="E42" s="26">
        <v>0.7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98</v>
      </c>
      <c r="E43" s="26">
        <v>2.2000000000000002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47</v>
      </c>
      <c r="E44" s="26">
        <v>1.7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16</v>
      </c>
      <c r="E45" s="26">
        <v>1.1000000000000001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12</v>
      </c>
      <c r="E46" s="26">
        <v>0.6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85</v>
      </c>
      <c r="E47" s="26">
        <v>2.5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18</v>
      </c>
      <c r="E48" s="26">
        <v>1.3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25</v>
      </c>
      <c r="E49" s="26">
        <v>0.6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139</v>
      </c>
      <c r="E50" s="26">
        <v>2.4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103</v>
      </c>
      <c r="E51" s="26">
        <v>3.6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21</v>
      </c>
      <c r="E52" s="26">
        <v>2.4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71</v>
      </c>
      <c r="E53" s="26">
        <v>4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123</v>
      </c>
      <c r="E54" s="26">
        <v>5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64</v>
      </c>
      <c r="E55" s="26">
        <v>2.4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36</v>
      </c>
      <c r="E56" s="26">
        <v>1.1000000000000001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220</v>
      </c>
      <c r="E57" s="26">
        <v>6.2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112</v>
      </c>
      <c r="E58" s="26">
        <v>1.7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10</v>
      </c>
      <c r="E59" s="26">
        <v>0.9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158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103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306</v>
      </c>
      <c r="E62" s="26">
        <v>2.5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63</v>
      </c>
      <c r="E63" s="26">
        <v>1.3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68</v>
      </c>
      <c r="E64" s="26">
        <v>2.8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104</v>
      </c>
      <c r="E65" s="26">
        <v>2.8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130</v>
      </c>
      <c r="E66" s="26">
        <v>2.5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94</v>
      </c>
      <c r="E67" s="26">
        <v>3.2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96</v>
      </c>
      <c r="E68" s="26">
        <v>2.8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47</v>
      </c>
      <c r="E69" s="26">
        <v>5.8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1228</v>
      </c>
      <c r="E70" s="26">
        <v>4.5999999999999996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74</v>
      </c>
      <c r="E71" s="26">
        <v>2.9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21</v>
      </c>
      <c r="E72" s="26">
        <v>0.8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210</v>
      </c>
      <c r="E73" s="26">
        <v>1.9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18</v>
      </c>
      <c r="E74" s="26">
        <v>0.7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16</v>
      </c>
      <c r="E75" s="26">
        <v>0.6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32</v>
      </c>
      <c r="E76" s="26">
        <v>1.2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57</v>
      </c>
      <c r="E77" s="26">
        <v>0.7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54</v>
      </c>
      <c r="E78" s="26">
        <v>2.2999999999999998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73</v>
      </c>
      <c r="E79" s="26">
        <v>1.2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121</v>
      </c>
      <c r="E80" s="26">
        <v>2.7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60</v>
      </c>
      <c r="E81" s="26">
        <v>2.9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38</v>
      </c>
      <c r="E82" s="26">
        <v>2.7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94</v>
      </c>
      <c r="E83" s="26">
        <v>7.3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143</v>
      </c>
      <c r="E84" s="26">
        <v>4.3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82</v>
      </c>
      <c r="E85" s="26">
        <v>1.3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46</v>
      </c>
      <c r="E86" s="26">
        <v>0.9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76</v>
      </c>
      <c r="E87" s="26">
        <v>2.2000000000000002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68</v>
      </c>
      <c r="E88" s="26">
        <v>1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72</v>
      </c>
      <c r="E89" s="26">
        <v>4.0999999999999996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95</v>
      </c>
      <c r="E90" s="26">
        <v>2.9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107</v>
      </c>
      <c r="E91" s="26">
        <v>2.6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2</v>
      </c>
      <c r="E92" s="26">
        <v>0.3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312</v>
      </c>
      <c r="E93" s="26">
        <v>3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925</v>
      </c>
      <c r="E94" s="26">
        <v>3.5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34</v>
      </c>
      <c r="E95" s="26">
        <v>4.9000000000000004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14</v>
      </c>
      <c r="E96" s="26">
        <v>1.7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40</v>
      </c>
      <c r="E97" s="26">
        <v>3.1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24</v>
      </c>
      <c r="E98" s="26">
        <v>1.3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28</v>
      </c>
      <c r="E99" s="26">
        <v>1.1000000000000001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192</v>
      </c>
      <c r="E100" s="26">
        <v>3.1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81</v>
      </c>
      <c r="E101" s="26">
        <v>2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7</v>
      </c>
      <c r="E102" s="26">
        <v>0.2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22</v>
      </c>
      <c r="E103" s="26">
        <v>2.1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30</v>
      </c>
      <c r="E104" s="26">
        <v>2.6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308</v>
      </c>
      <c r="E105" s="26">
        <v>3.6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55</v>
      </c>
      <c r="E106" s="26">
        <v>3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33</v>
      </c>
      <c r="E107" s="26">
        <v>0.6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37</v>
      </c>
      <c r="E108" s="26">
        <v>1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23</v>
      </c>
      <c r="E109" s="26">
        <v>0.5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50</v>
      </c>
      <c r="E110" s="26">
        <v>2.1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39</v>
      </c>
      <c r="E111" s="26">
        <v>1.8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26</v>
      </c>
      <c r="E112" s="26">
        <v>3.5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94</v>
      </c>
      <c r="E113" s="26">
        <v>1.3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86</v>
      </c>
      <c r="E114" s="26">
        <v>4.2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18</v>
      </c>
      <c r="E115" s="26">
        <v>1.1000000000000001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64</v>
      </c>
      <c r="E116" s="26">
        <v>2.6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102</v>
      </c>
      <c r="E117" s="26">
        <v>3.1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1075</v>
      </c>
      <c r="E118" s="26">
        <v>3.2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26</v>
      </c>
      <c r="E119" s="26">
        <v>4.3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23</v>
      </c>
      <c r="E120" s="26">
        <v>0.9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45</v>
      </c>
      <c r="E121" s="26">
        <v>2.7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11</v>
      </c>
      <c r="E122" s="26">
        <v>0.5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121</v>
      </c>
      <c r="E123" s="26">
        <v>3.9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243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27</v>
      </c>
      <c r="E125" s="26">
        <v>1.8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23</v>
      </c>
      <c r="E126" s="26">
        <v>0.9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15</v>
      </c>
      <c r="E127" s="26">
        <v>3.3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50</v>
      </c>
      <c r="E128" s="26">
        <v>2.4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8</v>
      </c>
      <c r="E129" s="26">
        <v>0.6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164</v>
      </c>
      <c r="E130" s="26">
        <v>3.1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32</v>
      </c>
      <c r="E131" s="26">
        <v>1.2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30</v>
      </c>
      <c r="E132" s="26">
        <v>5.2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36</v>
      </c>
      <c r="E133" s="26">
        <v>1.6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23</v>
      </c>
      <c r="E134" s="26">
        <v>0.9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222</v>
      </c>
      <c r="E135" s="26">
        <v>3.1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32</v>
      </c>
      <c r="E136" s="26">
        <v>3.1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32</v>
      </c>
      <c r="E137" s="26">
        <v>1.7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161</v>
      </c>
      <c r="E138" s="26">
        <v>2.4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39</v>
      </c>
      <c r="E139" s="26">
        <v>1.4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26</v>
      </c>
      <c r="E140" s="26">
        <v>1.7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99</v>
      </c>
      <c r="E141" s="26">
        <v>2.5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555</v>
      </c>
      <c r="E142" s="26">
        <v>6.1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175</v>
      </c>
      <c r="E143" s="26">
        <v>4.5999999999999996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39</v>
      </c>
      <c r="E144" s="26">
        <v>0.9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19</v>
      </c>
      <c r="E145" s="26">
        <v>0.4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165</v>
      </c>
      <c r="E146" s="26">
        <v>2.8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79</v>
      </c>
      <c r="E147" s="26">
        <v>5.0999999999999996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179</v>
      </c>
      <c r="E148" s="26">
        <v>3.4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19608</v>
      </c>
      <c r="E149" s="30">
        <f>D149/(C149/1000)</f>
        <v>2.4159291642866334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0.2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7.3</v>
      </c>
    </row>
    <row r="152" spans="1:5" x14ac:dyDescent="0.3">
      <c r="A152" s="34" t="s">
        <v>195</v>
      </c>
      <c r="B152" s="34"/>
      <c r="C152" s="35">
        <v>203026703</v>
      </c>
      <c r="D152" s="35">
        <v>631665</v>
      </c>
      <c r="E152" s="36">
        <v>3.1112409878418799</v>
      </c>
    </row>
    <row r="153" spans="1:5" x14ac:dyDescent="0.3">
      <c r="A153" s="34"/>
      <c r="B153" s="34"/>
      <c r="C153" s="35"/>
      <c r="D153" s="35" t="s">
        <v>193</v>
      </c>
      <c r="E153" s="36">
        <v>0</v>
      </c>
    </row>
    <row r="154" spans="1:5" x14ac:dyDescent="0.3">
      <c r="A154" s="37"/>
      <c r="B154" s="37"/>
      <c r="C154" s="38"/>
      <c r="D154" s="38" t="s">
        <v>194</v>
      </c>
      <c r="E154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547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24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153</v>
      </c>
      <c r="E7" s="26">
        <v>2.7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136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107</v>
      </c>
      <c r="E9" s="26">
        <v>5.9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154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123</v>
      </c>
      <c r="E11" s="26">
        <v>3.6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442</v>
      </c>
      <c r="E12" s="26">
        <v>3.5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181</v>
      </c>
      <c r="E13" s="26">
        <v>6.5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1102</v>
      </c>
      <c r="E14" s="26">
        <v>2.2999999999999998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114</v>
      </c>
      <c r="E15" s="26">
        <v>3.6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152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99</v>
      </c>
      <c r="E17" s="26">
        <v>4.2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54</v>
      </c>
      <c r="E18" s="26">
        <v>3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126</v>
      </c>
      <c r="E19" s="26">
        <v>3.6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119</v>
      </c>
      <c r="E20" s="26">
        <v>2.2999999999999998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17</v>
      </c>
      <c r="E21" s="26">
        <v>4.2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314</v>
      </c>
      <c r="E22" s="26">
        <v>2.5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1343</v>
      </c>
      <c r="E23" s="26">
        <v>1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67</v>
      </c>
      <c r="E24" s="26">
        <v>3.7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147</v>
      </c>
      <c r="E25" s="26">
        <v>2.2999999999999998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73</v>
      </c>
      <c r="E26" s="26">
        <v>4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60</v>
      </c>
      <c r="E27" s="26">
        <v>4.8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401</v>
      </c>
      <c r="E28" s="26">
        <v>3.3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59</v>
      </c>
      <c r="E29" s="26">
        <v>2.4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26</v>
      </c>
      <c r="E30" s="26">
        <v>3.8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223</v>
      </c>
      <c r="E31" s="26">
        <v>4.9000000000000004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407</v>
      </c>
      <c r="E32" s="26">
        <v>3.8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69</v>
      </c>
      <c r="E33" s="26">
        <v>2.8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105</v>
      </c>
      <c r="E34" s="26">
        <v>5.3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64</v>
      </c>
      <c r="E35" s="26">
        <v>2.7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334</v>
      </c>
      <c r="E36" s="26">
        <v>2.5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117</v>
      </c>
      <c r="E37" s="26">
        <v>1.5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181</v>
      </c>
      <c r="E38" s="26">
        <v>2.6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212</v>
      </c>
      <c r="E39" s="26">
        <v>3.8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437</v>
      </c>
      <c r="E40" s="26">
        <v>2.2999999999999998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72</v>
      </c>
      <c r="E41" s="26">
        <v>3.5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43</v>
      </c>
      <c r="E42" s="26">
        <v>3.3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178</v>
      </c>
      <c r="E43" s="26">
        <v>4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86</v>
      </c>
      <c r="E44" s="26">
        <v>3.2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61</v>
      </c>
      <c r="E45" s="26">
        <v>4.3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69</v>
      </c>
      <c r="E46" s="26">
        <v>3.5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109</v>
      </c>
      <c r="E47" s="26">
        <v>3.2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42</v>
      </c>
      <c r="E48" s="26">
        <v>3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117</v>
      </c>
      <c r="E49" s="26">
        <v>2.9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158</v>
      </c>
      <c r="E50" s="26">
        <v>2.7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93</v>
      </c>
      <c r="E51" s="26">
        <v>3.3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50</v>
      </c>
      <c r="E52" s="26">
        <v>5.7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69</v>
      </c>
      <c r="E53" s="26">
        <v>3.9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105</v>
      </c>
      <c r="E54" s="26">
        <v>4.2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128</v>
      </c>
      <c r="E55" s="26">
        <v>4.9000000000000004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106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136</v>
      </c>
      <c r="E57" s="26">
        <v>3.8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164</v>
      </c>
      <c r="E58" s="26">
        <v>2.5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44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183</v>
      </c>
      <c r="E60" s="26">
        <v>6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126</v>
      </c>
      <c r="E61" s="26">
        <v>4.0999999999999996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294</v>
      </c>
      <c r="E62" s="26">
        <v>2.4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164</v>
      </c>
      <c r="E63" s="26">
        <v>3.3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110</v>
      </c>
      <c r="E64" s="26">
        <v>4.5999999999999996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158</v>
      </c>
      <c r="E65" s="26">
        <v>4.2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174</v>
      </c>
      <c r="E66" s="26">
        <v>3.4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102</v>
      </c>
      <c r="E67" s="26">
        <v>3.4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68</v>
      </c>
      <c r="E68" s="26">
        <v>2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33</v>
      </c>
      <c r="E69" s="26">
        <v>4</v>
      </c>
    </row>
    <row r="70" spans="1:5" x14ac:dyDescent="0.3">
      <c r="A70" s="24" t="s">
        <v>5</v>
      </c>
      <c r="B70" s="24" t="s">
        <v>71</v>
      </c>
      <c r="C70" s="25">
        <v>266536</v>
      </c>
      <c r="D70" s="26">
        <v>467</v>
      </c>
      <c r="E70" s="26">
        <v>1.8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124</v>
      </c>
      <c r="E71" s="26">
        <v>4.8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79</v>
      </c>
      <c r="E72" s="26">
        <v>3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217</v>
      </c>
      <c r="E73" s="26">
        <v>2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90</v>
      </c>
      <c r="E74" s="26">
        <v>3.3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101</v>
      </c>
      <c r="E75" s="26">
        <v>3.6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76</v>
      </c>
      <c r="E76" s="26">
        <v>2.8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127</v>
      </c>
      <c r="E77" s="26">
        <v>1.5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73</v>
      </c>
      <c r="E78" s="26">
        <v>3.1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165</v>
      </c>
      <c r="E79" s="26">
        <v>2.7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78</v>
      </c>
      <c r="E80" s="26">
        <v>1.7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82</v>
      </c>
      <c r="E81" s="26">
        <v>4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47</v>
      </c>
      <c r="E82" s="26">
        <v>3.4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54</v>
      </c>
      <c r="E83" s="26">
        <v>4.2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120</v>
      </c>
      <c r="E84" s="26">
        <v>3.6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215</v>
      </c>
      <c r="E85" s="26">
        <v>3.5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114</v>
      </c>
      <c r="E86" s="26">
        <v>2.2000000000000002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124</v>
      </c>
      <c r="E87" s="26">
        <v>3.7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259</v>
      </c>
      <c r="E88" s="26">
        <v>3.8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54</v>
      </c>
      <c r="E89" s="26">
        <v>3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126</v>
      </c>
      <c r="E90" s="26">
        <v>3.9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137</v>
      </c>
      <c r="E91" s="26">
        <v>3.3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26</v>
      </c>
      <c r="E92" s="26">
        <v>3.8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273</v>
      </c>
      <c r="E93" s="26">
        <v>2.6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388</v>
      </c>
      <c r="E94" s="26">
        <v>1.5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31</v>
      </c>
      <c r="E95" s="26">
        <v>4.4000000000000004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30</v>
      </c>
      <c r="E96" s="26">
        <v>3.6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56</v>
      </c>
      <c r="E97" s="26">
        <v>4.4000000000000004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100</v>
      </c>
      <c r="E98" s="26">
        <v>5.4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82</v>
      </c>
      <c r="E99" s="26">
        <v>3.3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230</v>
      </c>
      <c r="E100" s="26">
        <v>3.7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132</v>
      </c>
      <c r="E101" s="26">
        <v>3.3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103</v>
      </c>
      <c r="E102" s="26">
        <v>2.9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38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54</v>
      </c>
      <c r="E104" s="26">
        <v>4.7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297</v>
      </c>
      <c r="E105" s="26">
        <v>3.5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68</v>
      </c>
      <c r="E106" s="26">
        <v>3.7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131</v>
      </c>
      <c r="E107" s="26">
        <v>2.5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145</v>
      </c>
      <c r="E108" s="26">
        <v>4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141</v>
      </c>
      <c r="E109" s="26">
        <v>3.1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45</v>
      </c>
      <c r="E110" s="26">
        <v>1.9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60</v>
      </c>
      <c r="E111" s="26">
        <v>2.9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33</v>
      </c>
      <c r="E112" s="26">
        <v>4.4000000000000004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172</v>
      </c>
      <c r="E113" s="26">
        <v>2.4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78</v>
      </c>
      <c r="E114" s="26">
        <v>3.8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67</v>
      </c>
      <c r="E115" s="26">
        <v>4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82</v>
      </c>
      <c r="E116" s="26">
        <v>3.3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183</v>
      </c>
      <c r="E117" s="26">
        <v>5.6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6">
        <v>645</v>
      </c>
      <c r="E118" s="26">
        <v>1.9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30</v>
      </c>
      <c r="E119" s="26">
        <v>4.8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94</v>
      </c>
      <c r="E120" s="26">
        <v>3.4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59</v>
      </c>
      <c r="E121" s="26">
        <v>3.5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86</v>
      </c>
      <c r="E122" s="26">
        <v>4.0999999999999996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117</v>
      </c>
      <c r="E123" s="26">
        <v>3.8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330</v>
      </c>
      <c r="E124" s="26">
        <v>5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64</v>
      </c>
      <c r="E125" s="26">
        <v>4.3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89</v>
      </c>
      <c r="E126" s="26">
        <v>3.7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23</v>
      </c>
      <c r="E127" s="26">
        <v>5.0999999999999996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85</v>
      </c>
      <c r="E128" s="26">
        <v>4.0999999999999996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57</v>
      </c>
      <c r="E129" s="26">
        <v>4.2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178</v>
      </c>
      <c r="E130" s="26">
        <v>3.4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115</v>
      </c>
      <c r="E131" s="26">
        <v>4.5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23</v>
      </c>
      <c r="E132" s="26">
        <v>3.9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41</v>
      </c>
      <c r="E133" s="26">
        <v>1.8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74</v>
      </c>
      <c r="E134" s="26">
        <v>3.1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127</v>
      </c>
      <c r="E135" s="26">
        <v>1.7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44</v>
      </c>
      <c r="E136" s="26">
        <v>4.2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48</v>
      </c>
      <c r="E137" s="26">
        <v>2.6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210</v>
      </c>
      <c r="E138" s="26">
        <v>3.1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95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63</v>
      </c>
      <c r="E140" s="26">
        <v>4.0999999999999996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133</v>
      </c>
      <c r="E141" s="26">
        <v>3.4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286</v>
      </c>
      <c r="E142" s="26">
        <v>3.1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108</v>
      </c>
      <c r="E143" s="26">
        <v>2.8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123</v>
      </c>
      <c r="E144" s="26">
        <v>2.8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124</v>
      </c>
      <c r="E145" s="26">
        <v>2.4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146</v>
      </c>
      <c r="E146" s="26">
        <v>2.5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96</v>
      </c>
      <c r="E147" s="26">
        <v>6.1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160</v>
      </c>
      <c r="E148" s="26">
        <v>3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21378</v>
      </c>
      <c r="E149" s="30">
        <f>D149/(C149/1000)</f>
        <v>2.6340133452733396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1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6.5</v>
      </c>
    </row>
    <row r="152" spans="1:5" x14ac:dyDescent="0.3">
      <c r="A152" s="34" t="s">
        <v>195</v>
      </c>
      <c r="B152" s="34"/>
      <c r="C152" s="35">
        <v>202992033</v>
      </c>
      <c r="D152" s="35">
        <v>422103</v>
      </c>
      <c r="E152" s="36">
        <v>2.0794067321844105</v>
      </c>
    </row>
    <row r="153" spans="1:5" x14ac:dyDescent="0.3">
      <c r="A153" s="34"/>
      <c r="B153" s="34"/>
      <c r="C153" s="35"/>
      <c r="D153" s="35" t="s">
        <v>193</v>
      </c>
      <c r="E153" s="36">
        <v>0</v>
      </c>
    </row>
    <row r="154" spans="1:5" x14ac:dyDescent="0.3">
      <c r="A154" s="37"/>
      <c r="B154" s="37"/>
      <c r="C154" s="38"/>
      <c r="D154" s="38" t="s">
        <v>194</v>
      </c>
      <c r="E154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30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2</v>
      </c>
      <c r="E6" s="26">
        <v>0.3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9</v>
      </c>
      <c r="E7" s="26">
        <v>0.2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3</v>
      </c>
      <c r="E8" s="26">
        <v>0.1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10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2</v>
      </c>
      <c r="E10" s="26">
        <v>0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7</v>
      </c>
      <c r="E11" s="26">
        <v>0.2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41</v>
      </c>
      <c r="E12" s="26">
        <v>0.3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3</v>
      </c>
      <c r="E13" s="26">
        <v>0.1</v>
      </c>
    </row>
    <row r="14" spans="1:5" x14ac:dyDescent="0.3">
      <c r="A14" s="24" t="s">
        <v>5</v>
      </c>
      <c r="B14" s="24" t="s">
        <v>15</v>
      </c>
      <c r="C14" s="25">
        <v>478778</v>
      </c>
      <c r="D14" s="26">
        <v>87</v>
      </c>
      <c r="E14" s="26">
        <v>0.2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7</v>
      </c>
      <c r="E15" s="26">
        <v>0.2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17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8</v>
      </c>
      <c r="E17" s="26">
        <v>0.3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8</v>
      </c>
      <c r="E19" s="26">
        <v>0.2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4</v>
      </c>
      <c r="E20" s="26">
        <v>0.1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3</v>
      </c>
      <c r="E21" s="26">
        <v>0.8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29</v>
      </c>
      <c r="E22" s="26">
        <v>0.2</v>
      </c>
    </row>
    <row r="23" spans="1:5" x14ac:dyDescent="0.3">
      <c r="A23" s="24" t="s">
        <v>5</v>
      </c>
      <c r="B23" s="24" t="s">
        <v>24</v>
      </c>
      <c r="C23" s="25">
        <v>1303389</v>
      </c>
      <c r="D23" s="26">
        <v>156</v>
      </c>
      <c r="E23" s="26">
        <v>0.1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4</v>
      </c>
      <c r="E24" s="26">
        <v>0.2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22</v>
      </c>
      <c r="E25" s="26">
        <v>0.3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6</v>
      </c>
      <c r="E26" s="26">
        <v>0.3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6</v>
      </c>
      <c r="E27" s="26">
        <v>0.5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61</v>
      </c>
      <c r="E28" s="26">
        <v>0.5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7</v>
      </c>
      <c r="E29" s="26">
        <v>0.3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4</v>
      </c>
      <c r="E30" s="26">
        <v>0.6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8</v>
      </c>
      <c r="E31" s="26">
        <v>0.2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17</v>
      </c>
      <c r="E32" s="26">
        <v>0.2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8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11</v>
      </c>
      <c r="E34" s="26">
        <v>0.6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4</v>
      </c>
      <c r="E35" s="26">
        <v>0.1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17</v>
      </c>
      <c r="E36" s="26">
        <v>0.1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23</v>
      </c>
      <c r="E37" s="26">
        <v>0.3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24</v>
      </c>
      <c r="E38" s="26">
        <v>0.3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9</v>
      </c>
      <c r="E39" s="26">
        <v>0.2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41</v>
      </c>
      <c r="E40" s="26">
        <v>0.2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5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18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8</v>
      </c>
      <c r="E44" s="26">
        <v>0.3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6</v>
      </c>
      <c r="E45" s="26">
        <v>0.4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11</v>
      </c>
      <c r="E46" s="26">
        <v>0.5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5</v>
      </c>
      <c r="E47" s="26">
        <v>0.1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3</v>
      </c>
      <c r="E48" s="26">
        <v>0.2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13</v>
      </c>
      <c r="E49" s="26">
        <v>0.3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17</v>
      </c>
      <c r="E50" s="26">
        <v>0.3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8</v>
      </c>
      <c r="E51" s="26">
        <v>0.3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5</v>
      </c>
      <c r="E52" s="26">
        <v>0.6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8</v>
      </c>
      <c r="E53" s="26">
        <v>0.4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10</v>
      </c>
      <c r="E54" s="26">
        <v>0.4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8</v>
      </c>
      <c r="E55" s="26">
        <v>0.3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5</v>
      </c>
      <c r="E56" s="26">
        <v>0.2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14</v>
      </c>
      <c r="E57" s="26">
        <v>0.4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6</v>
      </c>
      <c r="E58" s="26">
        <v>0.1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5</v>
      </c>
      <c r="E59" s="26">
        <v>0.5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8</v>
      </c>
      <c r="E60" s="26">
        <v>0.2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9</v>
      </c>
      <c r="E61" s="26">
        <v>0.3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7</v>
      </c>
      <c r="E62" s="26">
        <v>0.1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15</v>
      </c>
      <c r="E63" s="26">
        <v>0.3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5</v>
      </c>
      <c r="E64" s="26">
        <v>0.2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9</v>
      </c>
      <c r="E65" s="26">
        <v>0.2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12</v>
      </c>
      <c r="E66" s="26">
        <v>0.2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5</v>
      </c>
      <c r="E67" s="26">
        <v>0.2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7</v>
      </c>
      <c r="E68" s="26">
        <v>0.2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5</v>
      </c>
      <c r="E69" s="26">
        <v>0.6</v>
      </c>
    </row>
    <row r="70" spans="1:5" x14ac:dyDescent="0.3">
      <c r="A70" s="24" t="s">
        <v>5</v>
      </c>
      <c r="B70" s="24" t="s">
        <v>71</v>
      </c>
      <c r="C70" s="25">
        <v>266536</v>
      </c>
      <c r="D70" s="26">
        <v>25</v>
      </c>
      <c r="E70" s="26">
        <v>0.1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7</v>
      </c>
      <c r="E71" s="26">
        <v>0.3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7</v>
      </c>
      <c r="E72" s="26">
        <v>0.3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36</v>
      </c>
      <c r="E73" s="26">
        <v>0.3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4</v>
      </c>
      <c r="E74" s="26">
        <v>0.2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4</v>
      </c>
      <c r="E75" s="26">
        <v>0.1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10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10</v>
      </c>
      <c r="E77" s="26">
        <v>0.1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2</v>
      </c>
      <c r="E78" s="26">
        <v>0.1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2</v>
      </c>
      <c r="E79" s="26">
        <v>0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3</v>
      </c>
      <c r="E80" s="26">
        <v>0.1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5</v>
      </c>
      <c r="E81" s="26">
        <v>0.3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3</v>
      </c>
      <c r="E82" s="26">
        <v>0.2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8</v>
      </c>
      <c r="E83" s="26">
        <v>0.6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12</v>
      </c>
      <c r="E84" s="26">
        <v>0.4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4</v>
      </c>
      <c r="E85" s="26">
        <v>0.1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10</v>
      </c>
      <c r="E86" s="26">
        <v>0.2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2</v>
      </c>
      <c r="E87" s="26">
        <v>0.1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13</v>
      </c>
      <c r="E88" s="26">
        <v>0.2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8</v>
      </c>
      <c r="E89" s="26">
        <v>0.5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17</v>
      </c>
      <c r="E90" s="26">
        <v>0.5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5</v>
      </c>
      <c r="E91" s="26">
        <v>0.1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4</v>
      </c>
      <c r="E92" s="26">
        <v>0.5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20</v>
      </c>
      <c r="E93" s="26">
        <v>0.2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38</v>
      </c>
      <c r="E94" s="26">
        <v>0.1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8</v>
      </c>
      <c r="E95" s="26">
        <v>1.2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4</v>
      </c>
      <c r="E96" s="26">
        <v>0.5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6</v>
      </c>
      <c r="E97" s="26">
        <v>0.5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4</v>
      </c>
      <c r="E98" s="26">
        <v>0.2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8</v>
      </c>
      <c r="E99" s="26">
        <v>0.3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9</v>
      </c>
      <c r="E100" s="26">
        <v>0.1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3</v>
      </c>
      <c r="E101" s="26">
        <v>0.1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6</v>
      </c>
      <c r="E102" s="26">
        <v>0.2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5</v>
      </c>
      <c r="E103" s="26">
        <v>0.5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5</v>
      </c>
      <c r="E104" s="26">
        <v>0.4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18</v>
      </c>
      <c r="E105" s="26">
        <v>0.2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9</v>
      </c>
      <c r="E106" s="26">
        <v>0.5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9</v>
      </c>
      <c r="E107" s="26">
        <v>0.2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4</v>
      </c>
      <c r="E108" s="26">
        <v>0.1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19</v>
      </c>
      <c r="E109" s="26">
        <v>0.4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5</v>
      </c>
      <c r="E110" s="26">
        <v>0.2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6</v>
      </c>
      <c r="E111" s="26">
        <v>0.3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2</v>
      </c>
      <c r="E112" s="26">
        <v>0.3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28</v>
      </c>
      <c r="E113" s="26">
        <v>0.4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9</v>
      </c>
      <c r="E114" s="26">
        <v>0.4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6</v>
      </c>
      <c r="E115" s="26">
        <v>0.4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8</v>
      </c>
      <c r="E116" s="26">
        <v>0.3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12</v>
      </c>
      <c r="E117" s="26">
        <v>0.4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6">
        <v>72</v>
      </c>
      <c r="E118" s="26">
        <v>0.2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4</v>
      </c>
      <c r="E119" s="26">
        <v>0.7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10</v>
      </c>
      <c r="E120" s="26">
        <v>0.4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9</v>
      </c>
      <c r="E121" s="26">
        <v>0.5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7</v>
      </c>
      <c r="E122" s="26">
        <v>0.3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20</v>
      </c>
      <c r="E123" s="26">
        <v>0.6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21</v>
      </c>
      <c r="E124" s="26">
        <v>0.3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8</v>
      </c>
      <c r="E125" s="26">
        <v>0.5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10</v>
      </c>
      <c r="E126" s="26">
        <v>0.4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3</v>
      </c>
      <c r="E127" s="26">
        <v>0.7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11</v>
      </c>
      <c r="E128" s="26">
        <v>0.5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7</v>
      </c>
      <c r="E129" s="26">
        <v>0.5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9</v>
      </c>
      <c r="E130" s="26">
        <v>0.2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4</v>
      </c>
      <c r="E131" s="26">
        <v>0.2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3</v>
      </c>
      <c r="E132" s="26">
        <v>0.5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5</v>
      </c>
      <c r="E133" s="26">
        <v>0.2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4</v>
      </c>
      <c r="E134" s="26">
        <v>0.2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7</v>
      </c>
      <c r="E135" s="26">
        <v>0.1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8</v>
      </c>
      <c r="E136" s="26">
        <v>0.8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5</v>
      </c>
      <c r="E137" s="26">
        <v>0.3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13</v>
      </c>
      <c r="E138" s="26">
        <v>0.2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9</v>
      </c>
      <c r="E139" s="26">
        <v>0.3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3</v>
      </c>
      <c r="E140" s="26">
        <v>0.2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17</v>
      </c>
      <c r="E141" s="26">
        <v>0.4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23</v>
      </c>
      <c r="E142" s="26">
        <v>0.3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8</v>
      </c>
      <c r="E143" s="26">
        <v>0.2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5</v>
      </c>
      <c r="E144" s="26">
        <v>0.1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10</v>
      </c>
      <c r="E145" s="26">
        <v>0.2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18</v>
      </c>
      <c r="E146" s="26">
        <v>0.3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10</v>
      </c>
      <c r="E147" s="26">
        <v>0.7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15</v>
      </c>
      <c r="E148" s="26">
        <v>0.3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1747</v>
      </c>
      <c r="E149" s="30">
        <f>D149/(C149/1000)</f>
        <v>0.21525031874789619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0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1.2</v>
      </c>
    </row>
    <row r="152" spans="1:5" x14ac:dyDescent="0.3">
      <c r="A152" s="34" t="s">
        <v>195</v>
      </c>
      <c r="B152" s="34"/>
      <c r="C152" s="35">
        <v>201935360</v>
      </c>
      <c r="D152" s="35">
        <v>58097</v>
      </c>
      <c r="E152" s="36">
        <v>0.28770097520315413</v>
      </c>
    </row>
    <row r="153" spans="1:5" x14ac:dyDescent="0.3">
      <c r="A153" s="34"/>
      <c r="B153" s="34"/>
      <c r="C153" s="35"/>
      <c r="D153" s="35" t="s">
        <v>193</v>
      </c>
      <c r="E153" s="36">
        <v>0</v>
      </c>
    </row>
    <row r="154" spans="1:5" x14ac:dyDescent="0.3">
      <c r="A154" s="37"/>
      <c r="B154" s="37"/>
      <c r="C154" s="38"/>
      <c r="D154" s="38" t="s">
        <v>194</v>
      </c>
      <c r="E154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492</v>
      </c>
      <c r="E5" s="26">
        <v>3.1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19</v>
      </c>
      <c r="E6" s="26">
        <v>2.6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93</v>
      </c>
      <c r="E7" s="26">
        <v>1.6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75</v>
      </c>
      <c r="E8" s="26">
        <v>2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41</v>
      </c>
      <c r="E9" s="26">
        <v>2.2999999999999998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82</v>
      </c>
      <c r="E10" s="26">
        <v>1.2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126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126279</v>
      </c>
      <c r="D12" s="26">
        <v>799</v>
      </c>
      <c r="E12" s="26">
        <v>6.3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90</v>
      </c>
      <c r="E13" s="26">
        <v>3.2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1242</v>
      </c>
      <c r="E14" s="26">
        <v>2.6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67</v>
      </c>
      <c r="E15" s="26">
        <v>2.1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71</v>
      </c>
      <c r="E16" s="26">
        <v>1.6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47</v>
      </c>
      <c r="E17" s="26">
        <v>2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30</v>
      </c>
      <c r="E18" s="26">
        <v>1.6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50</v>
      </c>
      <c r="E19" s="26">
        <v>1.4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66</v>
      </c>
      <c r="E20" s="26">
        <v>1.3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16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126650</v>
      </c>
      <c r="D22" s="26">
        <v>475</v>
      </c>
      <c r="E22" s="26">
        <v>3.7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5815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37</v>
      </c>
      <c r="E24" s="26">
        <v>2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99</v>
      </c>
      <c r="E25" s="26">
        <v>1.6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59</v>
      </c>
      <c r="E26" s="26">
        <v>3.3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29</v>
      </c>
      <c r="E27" s="26">
        <v>2.2999999999999998</v>
      </c>
    </row>
    <row r="28" spans="1:5" x14ac:dyDescent="0.3">
      <c r="A28" s="24" t="s">
        <v>5</v>
      </c>
      <c r="B28" s="24" t="s">
        <v>29</v>
      </c>
      <c r="C28" s="25">
        <v>123082</v>
      </c>
      <c r="D28" s="26">
        <v>429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48</v>
      </c>
      <c r="E29" s="26">
        <v>1.9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44</v>
      </c>
      <c r="E30" s="26">
        <v>6.4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103</v>
      </c>
      <c r="E31" s="26">
        <v>2.2999999999999998</v>
      </c>
    </row>
    <row r="32" spans="1:5" x14ac:dyDescent="0.3">
      <c r="A32" s="24" t="s">
        <v>5</v>
      </c>
      <c r="B32" s="24" t="s">
        <v>33</v>
      </c>
      <c r="C32" s="25">
        <v>106968</v>
      </c>
      <c r="D32" s="26">
        <v>386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47</v>
      </c>
      <c r="E33" s="26">
        <v>1.9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54</v>
      </c>
      <c r="E34" s="26">
        <v>2.8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46</v>
      </c>
      <c r="E35" s="26">
        <v>1.9</v>
      </c>
    </row>
    <row r="36" spans="1:5" x14ac:dyDescent="0.3">
      <c r="A36" s="24" t="s">
        <v>5</v>
      </c>
      <c r="B36" s="24" t="s">
        <v>37</v>
      </c>
      <c r="C36" s="25">
        <v>134184</v>
      </c>
      <c r="D36" s="26">
        <v>351</v>
      </c>
      <c r="E36" s="26">
        <v>2.6</v>
      </c>
    </row>
    <row r="37" spans="1:5" x14ac:dyDescent="0.3">
      <c r="A37" s="24" t="s">
        <v>5</v>
      </c>
      <c r="B37" s="24" t="s">
        <v>38</v>
      </c>
      <c r="C37" s="25">
        <v>77079</v>
      </c>
      <c r="D37" s="26">
        <v>205</v>
      </c>
      <c r="E37" s="26">
        <v>2.7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364</v>
      </c>
      <c r="E38" s="26">
        <v>5.2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90</v>
      </c>
      <c r="E39" s="26">
        <v>1.6</v>
      </c>
    </row>
    <row r="40" spans="1:5" x14ac:dyDescent="0.3">
      <c r="A40" s="24" t="s">
        <v>5</v>
      </c>
      <c r="B40" s="24" t="s">
        <v>41</v>
      </c>
      <c r="C40" s="25">
        <v>192262</v>
      </c>
      <c r="D40" s="26">
        <v>782</v>
      </c>
      <c r="E40" s="26">
        <v>4.0999999999999996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42</v>
      </c>
      <c r="E41" s="26">
        <v>2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28</v>
      </c>
      <c r="E42" s="26">
        <v>2.2000000000000002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119</v>
      </c>
      <c r="E43" s="26">
        <v>2.7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52</v>
      </c>
      <c r="E44" s="26">
        <v>1.9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40</v>
      </c>
      <c r="E45" s="26">
        <v>2.8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63</v>
      </c>
      <c r="E46" s="26">
        <v>3.1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80</v>
      </c>
      <c r="E47" s="26">
        <v>2.4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38</v>
      </c>
      <c r="E48" s="26">
        <v>2.7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58</v>
      </c>
      <c r="E49" s="26">
        <v>1.4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96</v>
      </c>
      <c r="E50" s="26">
        <v>1.6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48</v>
      </c>
      <c r="E51" s="26">
        <v>1.7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42</v>
      </c>
      <c r="E52" s="26">
        <v>4.8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54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68</v>
      </c>
      <c r="E54" s="26">
        <v>2.8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88</v>
      </c>
      <c r="E55" s="26">
        <v>3.3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117</v>
      </c>
      <c r="E56" s="26">
        <v>3.7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88</v>
      </c>
      <c r="E57" s="26">
        <v>2.5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124</v>
      </c>
      <c r="E58" s="26">
        <v>1.9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37</v>
      </c>
      <c r="E59" s="26">
        <v>3.6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122</v>
      </c>
      <c r="E60" s="26">
        <v>4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52</v>
      </c>
      <c r="E61" s="26">
        <v>1.7</v>
      </c>
    </row>
    <row r="62" spans="1:5" x14ac:dyDescent="0.3">
      <c r="A62" s="24" t="s">
        <v>5</v>
      </c>
      <c r="B62" s="24" t="s">
        <v>63</v>
      </c>
      <c r="C62" s="25">
        <v>123312</v>
      </c>
      <c r="D62" s="26">
        <v>532</v>
      </c>
      <c r="E62" s="26">
        <v>4.3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89</v>
      </c>
      <c r="E63" s="26">
        <v>1.8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69</v>
      </c>
      <c r="E64" s="26">
        <v>2.8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86</v>
      </c>
      <c r="E65" s="26">
        <v>2.2999999999999998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146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80</v>
      </c>
      <c r="E67" s="26">
        <v>2.7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73</v>
      </c>
      <c r="E68" s="26">
        <v>2.1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27</v>
      </c>
      <c r="E69" s="26">
        <v>3.3</v>
      </c>
    </row>
    <row r="70" spans="1:5" x14ac:dyDescent="0.3">
      <c r="A70" s="24" t="s">
        <v>5</v>
      </c>
      <c r="B70" s="24" t="s">
        <v>71</v>
      </c>
      <c r="C70" s="25">
        <v>266536</v>
      </c>
      <c r="D70" s="26">
        <v>908</v>
      </c>
      <c r="E70" s="26">
        <v>3.4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82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66</v>
      </c>
      <c r="E72" s="26">
        <v>2.5</v>
      </c>
    </row>
    <row r="73" spans="1:5" x14ac:dyDescent="0.3">
      <c r="A73" s="24" t="s">
        <v>5</v>
      </c>
      <c r="B73" s="24" t="s">
        <v>74</v>
      </c>
      <c r="C73" s="25">
        <v>110515</v>
      </c>
      <c r="D73" s="26">
        <v>397</v>
      </c>
      <c r="E73" s="26">
        <v>3.6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53</v>
      </c>
      <c r="E74" s="26">
        <v>2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59</v>
      </c>
      <c r="E75" s="26">
        <v>2.1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62</v>
      </c>
      <c r="E76" s="26">
        <v>2.2999999999999998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103</v>
      </c>
      <c r="E77" s="26">
        <v>1.2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28</v>
      </c>
      <c r="E78" s="26">
        <v>1.2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150</v>
      </c>
      <c r="E79" s="26">
        <v>2.5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78</v>
      </c>
      <c r="E80" s="26">
        <v>1.7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50</v>
      </c>
      <c r="E81" s="26">
        <v>2.4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17</v>
      </c>
      <c r="E82" s="26">
        <v>1.2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41</v>
      </c>
      <c r="E83" s="26">
        <v>3.2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97</v>
      </c>
      <c r="E84" s="26">
        <v>2.9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151</v>
      </c>
      <c r="E85" s="26">
        <v>2.5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118</v>
      </c>
      <c r="E86" s="26">
        <v>2.2999999999999998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75</v>
      </c>
      <c r="E87" s="26">
        <v>2.2000000000000002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223</v>
      </c>
      <c r="E88" s="26">
        <v>3.3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39</v>
      </c>
      <c r="E89" s="26">
        <v>2.2000000000000002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81</v>
      </c>
      <c r="E90" s="26">
        <v>2.5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89</v>
      </c>
      <c r="E91" s="26">
        <v>2.2000000000000002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17</v>
      </c>
      <c r="E92" s="26">
        <v>2.5</v>
      </c>
    </row>
    <row r="93" spans="1:5" x14ac:dyDescent="0.3">
      <c r="A93" s="24" t="s">
        <v>5</v>
      </c>
      <c r="B93" s="24" t="s">
        <v>94</v>
      </c>
      <c r="C93" s="25">
        <v>105538</v>
      </c>
      <c r="D93" s="26">
        <v>365</v>
      </c>
      <c r="E93" s="26">
        <v>3.5</v>
      </c>
    </row>
    <row r="94" spans="1:5" x14ac:dyDescent="0.3">
      <c r="A94" s="24" t="s">
        <v>5</v>
      </c>
      <c r="B94" s="24" t="s">
        <v>95</v>
      </c>
      <c r="C94" s="25">
        <v>266424</v>
      </c>
      <c r="D94" s="26">
        <v>545</v>
      </c>
      <c r="E94" s="26">
        <v>2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24</v>
      </c>
      <c r="E95" s="26">
        <v>3.5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18</v>
      </c>
      <c r="E96" s="26">
        <v>2.2000000000000002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35</v>
      </c>
      <c r="E97" s="26">
        <v>2.7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53</v>
      </c>
      <c r="E98" s="26">
        <v>2.8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70</v>
      </c>
      <c r="E99" s="26">
        <v>2.8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113</v>
      </c>
      <c r="E100" s="26">
        <v>1.8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77</v>
      </c>
      <c r="E101" s="26">
        <v>1.9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88</v>
      </c>
      <c r="E102" s="26">
        <v>2.5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35</v>
      </c>
      <c r="E103" s="26">
        <v>3.3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32</v>
      </c>
      <c r="E104" s="26">
        <v>2.8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393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46</v>
      </c>
      <c r="E106" s="26">
        <v>2.5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74</v>
      </c>
      <c r="E107" s="26">
        <v>1.4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68</v>
      </c>
      <c r="E108" s="26">
        <v>1.9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128</v>
      </c>
      <c r="E109" s="26">
        <v>2.9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39</v>
      </c>
      <c r="E110" s="26">
        <v>1.6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49</v>
      </c>
      <c r="E111" s="26">
        <v>2.2999999999999998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28</v>
      </c>
      <c r="E112" s="26">
        <v>3.8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72</v>
      </c>
      <c r="E113" s="26">
        <v>1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29</v>
      </c>
      <c r="E114" s="26">
        <v>1.4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52</v>
      </c>
      <c r="E115" s="26">
        <v>3.1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44</v>
      </c>
      <c r="E116" s="26">
        <v>1.8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93</v>
      </c>
      <c r="E117" s="26">
        <v>2.9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1087</v>
      </c>
      <c r="E118" s="26">
        <v>3.3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32</v>
      </c>
      <c r="E119" s="26">
        <v>5.2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61</v>
      </c>
      <c r="E120" s="26">
        <v>2.2000000000000002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44</v>
      </c>
      <c r="E121" s="26">
        <v>2.6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47</v>
      </c>
      <c r="E122" s="26">
        <v>2.2000000000000002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87</v>
      </c>
      <c r="E123" s="26">
        <v>2.8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122</v>
      </c>
      <c r="E124" s="26">
        <v>1.9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37</v>
      </c>
      <c r="E125" s="26">
        <v>2.5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72</v>
      </c>
      <c r="E126" s="26">
        <v>3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14</v>
      </c>
      <c r="E127" s="26">
        <v>3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40</v>
      </c>
      <c r="E128" s="26">
        <v>1.9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30</v>
      </c>
      <c r="E129" s="26">
        <v>2.2000000000000002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120</v>
      </c>
      <c r="E130" s="26">
        <v>2.2999999999999998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60</v>
      </c>
      <c r="E131" s="26">
        <v>2.2999999999999998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13</v>
      </c>
      <c r="E132" s="26">
        <v>2.2000000000000002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26</v>
      </c>
      <c r="E133" s="26">
        <v>1.2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39</v>
      </c>
      <c r="E134" s="26">
        <v>1.6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169</v>
      </c>
      <c r="E135" s="26">
        <v>2.2999999999999998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31</v>
      </c>
      <c r="E136" s="26">
        <v>3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41</v>
      </c>
      <c r="E137" s="26">
        <v>2.2000000000000002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121</v>
      </c>
      <c r="E138" s="26">
        <v>1.8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51</v>
      </c>
      <c r="E139" s="26">
        <v>1.8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30</v>
      </c>
      <c r="E140" s="26">
        <v>2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54</v>
      </c>
      <c r="E141" s="26">
        <v>1.4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6">
        <v>606</v>
      </c>
      <c r="E142" s="26">
        <v>6.6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112</v>
      </c>
      <c r="E143" s="26">
        <v>2.9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95</v>
      </c>
      <c r="E144" s="26">
        <v>2.2000000000000002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74</v>
      </c>
      <c r="E145" s="26">
        <v>1.5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122</v>
      </c>
      <c r="E146" s="26">
        <v>2.1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70</v>
      </c>
      <c r="E147" s="26">
        <v>4.5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91</v>
      </c>
      <c r="E148" s="26">
        <v>1.7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24579</v>
      </c>
      <c r="E149" s="30">
        <f>D149/(C149/1000)</f>
        <v>3.0284130420747224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1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6.6</v>
      </c>
    </row>
    <row r="152" spans="1:5" x14ac:dyDescent="0.3">
      <c r="A152" s="34" t="s">
        <v>195</v>
      </c>
      <c r="B152" s="34"/>
      <c r="C152" s="35">
        <v>203062512</v>
      </c>
      <c r="D152" s="35">
        <v>828288</v>
      </c>
      <c r="E152" s="36">
        <v>4.0789803683705044</v>
      </c>
    </row>
    <row r="153" spans="1:5" x14ac:dyDescent="0.3">
      <c r="A153" s="34"/>
      <c r="B153" s="34"/>
      <c r="C153" s="35"/>
      <c r="D153" s="35" t="s">
        <v>193</v>
      </c>
      <c r="E153" s="36">
        <v>0.4</v>
      </c>
    </row>
    <row r="154" spans="1:5" x14ac:dyDescent="0.3">
      <c r="A154" s="37"/>
      <c r="B154" s="37"/>
      <c r="C154" s="38"/>
      <c r="D154" s="38" t="s">
        <v>194</v>
      </c>
      <c r="E154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3"/>
  <sheetViews>
    <sheetView workbookViewId="0">
      <pane ySplit="4" topLeftCell="A5" activePane="bottomLeft" state="frozen"/>
      <selection pane="bottomLeft" activeCell="A1048576" sqref="A1048576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454710</v>
      </c>
      <c r="D5" s="25">
        <v>7073</v>
      </c>
      <c r="E5" s="26">
        <v>15.6</v>
      </c>
    </row>
    <row r="6" spans="1:5" x14ac:dyDescent="0.3">
      <c r="A6" s="24" t="s">
        <v>5</v>
      </c>
      <c r="B6" s="24" t="s">
        <v>152</v>
      </c>
      <c r="C6" s="25">
        <v>804486</v>
      </c>
      <c r="D6" s="25">
        <v>9684</v>
      </c>
      <c r="E6" s="26">
        <v>12</v>
      </c>
    </row>
    <row r="7" spans="1:5" x14ac:dyDescent="0.3">
      <c r="A7" s="24" t="s">
        <v>5</v>
      </c>
      <c r="B7" s="24" t="s">
        <v>153</v>
      </c>
      <c r="C7" s="25">
        <v>943862</v>
      </c>
      <c r="D7" s="25">
        <v>13768</v>
      </c>
      <c r="E7" s="26">
        <v>14.6</v>
      </c>
    </row>
    <row r="8" spans="1:5" x14ac:dyDescent="0.3">
      <c r="A8" s="24" t="s">
        <v>5</v>
      </c>
      <c r="B8" s="24" t="s">
        <v>154</v>
      </c>
      <c r="C8" s="25">
        <v>334230</v>
      </c>
      <c r="D8" s="25">
        <v>5357</v>
      </c>
      <c r="E8" s="26">
        <v>16</v>
      </c>
    </row>
    <row r="9" spans="1:5" x14ac:dyDescent="0.3">
      <c r="A9" s="24" t="s">
        <v>5</v>
      </c>
      <c r="B9" s="24" t="s">
        <v>155</v>
      </c>
      <c r="C9" s="25">
        <v>1977338</v>
      </c>
      <c r="D9" s="25">
        <v>31221</v>
      </c>
      <c r="E9" s="26">
        <v>15.8</v>
      </c>
    </row>
    <row r="10" spans="1:5" x14ac:dyDescent="0.3">
      <c r="A10" s="24" t="s">
        <v>5</v>
      </c>
      <c r="B10" s="24" t="s">
        <v>156</v>
      </c>
      <c r="C10" s="25">
        <v>356800</v>
      </c>
      <c r="D10" s="25">
        <v>3167</v>
      </c>
      <c r="E10" s="26">
        <v>8.9</v>
      </c>
    </row>
    <row r="11" spans="1:5" x14ac:dyDescent="0.3">
      <c r="A11" s="24" t="s">
        <v>5</v>
      </c>
      <c r="B11" s="24" t="s">
        <v>157</v>
      </c>
      <c r="C11" s="25">
        <v>841258</v>
      </c>
      <c r="D11" s="25">
        <v>11738</v>
      </c>
      <c r="E11" s="26">
        <v>14</v>
      </c>
    </row>
    <row r="12" spans="1:5" x14ac:dyDescent="0.3">
      <c r="A12" s="24" t="s">
        <v>5</v>
      </c>
      <c r="B12" s="24" t="s">
        <v>158</v>
      </c>
      <c r="C12" s="25">
        <v>510682</v>
      </c>
      <c r="D12" s="25">
        <v>7144</v>
      </c>
      <c r="E12" s="26">
        <v>14</v>
      </c>
    </row>
    <row r="13" spans="1:5" x14ac:dyDescent="0.3">
      <c r="A13" s="24" t="s">
        <v>5</v>
      </c>
      <c r="B13" s="24" t="s">
        <v>159</v>
      </c>
      <c r="C13" s="25">
        <v>250293</v>
      </c>
      <c r="D13" s="25">
        <v>3526</v>
      </c>
      <c r="E13" s="26">
        <v>14.1</v>
      </c>
    </row>
    <row r="14" spans="1:5" x14ac:dyDescent="0.3">
      <c r="A14" s="24" t="s">
        <v>5</v>
      </c>
      <c r="B14" s="24" t="s">
        <v>160</v>
      </c>
      <c r="C14" s="25">
        <v>709144</v>
      </c>
      <c r="D14" s="25">
        <v>7866</v>
      </c>
      <c r="E14" s="26">
        <v>11.1</v>
      </c>
    </row>
    <row r="15" spans="1:5" x14ac:dyDescent="0.3">
      <c r="A15" s="24" t="s">
        <v>5</v>
      </c>
      <c r="B15" s="24" t="s">
        <v>161</v>
      </c>
      <c r="C15" s="25">
        <v>373351</v>
      </c>
      <c r="D15" s="25">
        <v>5462</v>
      </c>
      <c r="E15" s="26">
        <v>14.6</v>
      </c>
    </row>
    <row r="16" spans="1:5" x14ac:dyDescent="0.3">
      <c r="A16" s="24" t="s">
        <v>5</v>
      </c>
      <c r="B16" s="24" t="s">
        <v>162</v>
      </c>
      <c r="C16" s="25">
        <v>234276</v>
      </c>
      <c r="D16" s="25">
        <v>2007</v>
      </c>
      <c r="E16" s="26">
        <v>8.6</v>
      </c>
    </row>
    <row r="17" spans="1:6" x14ac:dyDescent="0.3">
      <c r="A17" s="24" t="s">
        <v>5</v>
      </c>
      <c r="B17" s="24" t="s">
        <v>163</v>
      </c>
      <c r="C17" s="25">
        <v>325702</v>
      </c>
      <c r="D17" s="25">
        <v>4059</v>
      </c>
      <c r="E17" s="26">
        <v>12.5</v>
      </c>
    </row>
    <row r="18" spans="1:6" x14ac:dyDescent="0.3">
      <c r="A18" s="28" t="str">
        <f>CONCATENATE("Total (",RIGHT(Índice!$A$4,2),")")</f>
        <v>Total (PA)</v>
      </c>
      <c r="B18" s="28"/>
      <c r="C18" s="29">
        <f>SUM(C5:C17)</f>
        <v>8116132</v>
      </c>
      <c r="D18" s="29">
        <f>SUM(D5:D17)</f>
        <v>112072</v>
      </c>
      <c r="E18" s="30">
        <f>D18/(C18/1000)</f>
        <v>13.80854820991083</v>
      </c>
      <c r="F18" s="27">
        <f>E18/(D18/1000)</f>
        <v>0.1232114016874048</v>
      </c>
    </row>
    <row r="19" spans="1:6" x14ac:dyDescent="0.3">
      <c r="A19" s="31"/>
      <c r="B19" s="31"/>
      <c r="C19" s="32"/>
      <c r="D19" s="32" t="s">
        <v>193</v>
      </c>
      <c r="E19" s="33">
        <f>MIN($E$5:$E$17)</f>
        <v>8.6</v>
      </c>
      <c r="F19" s="27">
        <f>MIN($E$5:$E$23)</f>
        <v>8.6</v>
      </c>
    </row>
    <row r="20" spans="1:6" x14ac:dyDescent="0.3">
      <c r="A20" s="31"/>
      <c r="B20" s="31"/>
      <c r="C20" s="32"/>
      <c r="D20" s="32" t="s">
        <v>194</v>
      </c>
      <c r="E20" s="33">
        <f>MAX($E$5:$E$17)</f>
        <v>16</v>
      </c>
      <c r="F20" s="27">
        <f>MAX($E$5:$E$23)</f>
        <v>37.6</v>
      </c>
    </row>
    <row r="21" spans="1:6" x14ac:dyDescent="0.3">
      <c r="A21" s="34" t="s">
        <v>195</v>
      </c>
      <c r="B21" s="34"/>
      <c r="C21" s="35">
        <v>203062512</v>
      </c>
      <c r="D21" s="35">
        <v>3986899</v>
      </c>
      <c r="E21" s="36">
        <v>19.633850486396032</v>
      </c>
    </row>
    <row r="22" spans="1:6" x14ac:dyDescent="0.3">
      <c r="A22" s="34"/>
      <c r="B22" s="34"/>
      <c r="C22" s="35"/>
      <c r="D22" s="35" t="s">
        <v>193</v>
      </c>
      <c r="E22" s="36">
        <v>8.6</v>
      </c>
    </row>
    <row r="23" spans="1:6" x14ac:dyDescent="0.3">
      <c r="A23" s="37"/>
      <c r="B23" s="37"/>
      <c r="C23" s="38"/>
      <c r="D23" s="38" t="s">
        <v>194</v>
      </c>
      <c r="E23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5">
        <v>1997</v>
      </c>
      <c r="E5" s="26">
        <v>12.6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114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441</v>
      </c>
      <c r="E7" s="26">
        <v>7.7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313</v>
      </c>
      <c r="E8" s="26">
        <v>8.3000000000000007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331</v>
      </c>
      <c r="E9" s="26">
        <v>18.3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373</v>
      </c>
      <c r="E10" s="26">
        <v>5.4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412</v>
      </c>
      <c r="E11" s="26">
        <v>12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2790</v>
      </c>
      <c r="E12" s="26">
        <v>22.1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490</v>
      </c>
      <c r="E13" s="26">
        <v>17.5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5037</v>
      </c>
      <c r="E14" s="26">
        <v>10.5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281</v>
      </c>
      <c r="E15" s="26">
        <v>8.8000000000000007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555</v>
      </c>
      <c r="E16" s="26">
        <v>12.4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322</v>
      </c>
      <c r="E17" s="26">
        <v>13.6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141</v>
      </c>
      <c r="E18" s="26">
        <v>7.7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319</v>
      </c>
      <c r="E19" s="26">
        <v>9.1999999999999993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407</v>
      </c>
      <c r="E20" s="26">
        <v>7.9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92</v>
      </c>
      <c r="E21" s="26">
        <v>22.8</v>
      </c>
    </row>
    <row r="22" spans="1:5" x14ac:dyDescent="0.3">
      <c r="A22" s="24" t="s">
        <v>5</v>
      </c>
      <c r="B22" s="24" t="s">
        <v>23</v>
      </c>
      <c r="C22" s="25">
        <v>126650</v>
      </c>
      <c r="D22" s="25">
        <v>1550</v>
      </c>
      <c r="E22" s="26">
        <v>12.2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20287</v>
      </c>
      <c r="E23" s="26">
        <v>15.6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188</v>
      </c>
      <c r="E24" s="26">
        <v>10.4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618</v>
      </c>
      <c r="E25" s="26">
        <v>9.6999999999999993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230</v>
      </c>
      <c r="E26" s="26">
        <v>12.8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199</v>
      </c>
      <c r="E27" s="26">
        <v>15.8</v>
      </c>
    </row>
    <row r="28" spans="1:5" x14ac:dyDescent="0.3">
      <c r="A28" s="24" t="s">
        <v>5</v>
      </c>
      <c r="B28" s="24" t="s">
        <v>29</v>
      </c>
      <c r="C28" s="25">
        <v>123082</v>
      </c>
      <c r="D28" s="25">
        <v>1723</v>
      </c>
      <c r="E28" s="26">
        <v>14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237</v>
      </c>
      <c r="E29" s="26">
        <v>9.6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111</v>
      </c>
      <c r="E30" s="26">
        <v>16.3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501</v>
      </c>
      <c r="E31" s="26">
        <v>11</v>
      </c>
    </row>
    <row r="32" spans="1:5" x14ac:dyDescent="0.3">
      <c r="A32" s="24" t="s">
        <v>5</v>
      </c>
      <c r="B32" s="24" t="s">
        <v>33</v>
      </c>
      <c r="C32" s="25">
        <v>106968</v>
      </c>
      <c r="D32" s="25">
        <v>1396</v>
      </c>
      <c r="E32" s="26">
        <v>13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262</v>
      </c>
      <c r="E33" s="26">
        <v>10.7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286</v>
      </c>
      <c r="E34" s="26">
        <v>14.6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169</v>
      </c>
      <c r="E35" s="26">
        <v>7.1</v>
      </c>
    </row>
    <row r="36" spans="1:5" x14ac:dyDescent="0.3">
      <c r="A36" s="24" t="s">
        <v>5</v>
      </c>
      <c r="B36" s="24" t="s">
        <v>37</v>
      </c>
      <c r="C36" s="25">
        <v>134184</v>
      </c>
      <c r="D36" s="25">
        <v>1496</v>
      </c>
      <c r="E36" s="26">
        <v>11.1</v>
      </c>
    </row>
    <row r="37" spans="1:5" x14ac:dyDescent="0.3">
      <c r="A37" s="24" t="s">
        <v>5</v>
      </c>
      <c r="B37" s="24" t="s">
        <v>38</v>
      </c>
      <c r="C37" s="25">
        <v>77079</v>
      </c>
      <c r="D37" s="25">
        <v>1235</v>
      </c>
      <c r="E37" s="26">
        <v>16</v>
      </c>
    </row>
    <row r="38" spans="1:5" x14ac:dyDescent="0.3">
      <c r="A38" s="24" t="s">
        <v>5</v>
      </c>
      <c r="B38" s="24" t="s">
        <v>39</v>
      </c>
      <c r="C38" s="25">
        <v>70394</v>
      </c>
      <c r="D38" s="25">
        <v>1315</v>
      </c>
      <c r="E38" s="26">
        <v>18.7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602</v>
      </c>
      <c r="E39" s="26">
        <v>10.7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2739</v>
      </c>
      <c r="E40" s="26">
        <v>14.2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176</v>
      </c>
      <c r="E41" s="26">
        <v>8.5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120</v>
      </c>
      <c r="E42" s="26">
        <v>9.3000000000000007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633</v>
      </c>
      <c r="E43" s="26">
        <v>14.2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250</v>
      </c>
      <c r="E44" s="26">
        <v>9.3000000000000007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176</v>
      </c>
      <c r="E45" s="26">
        <v>12.6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239</v>
      </c>
      <c r="E46" s="26">
        <v>12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364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134</v>
      </c>
      <c r="E48" s="26">
        <v>9.5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302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548</v>
      </c>
      <c r="E50" s="26">
        <v>9.4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324</v>
      </c>
      <c r="E51" s="26">
        <v>11.5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180</v>
      </c>
      <c r="E52" s="26">
        <v>20.7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276</v>
      </c>
      <c r="E53" s="26">
        <v>15.4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394</v>
      </c>
      <c r="E54" s="26">
        <v>16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372</v>
      </c>
      <c r="E55" s="26">
        <v>14.2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322</v>
      </c>
      <c r="E56" s="26">
        <v>10.1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669</v>
      </c>
      <c r="E57" s="26">
        <v>18.7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542</v>
      </c>
      <c r="E58" s="26">
        <v>8.4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166</v>
      </c>
      <c r="E59" s="26">
        <v>16.100000000000001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616</v>
      </c>
      <c r="E60" s="26">
        <v>20.3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394</v>
      </c>
      <c r="E61" s="26">
        <v>12.7</v>
      </c>
    </row>
    <row r="62" spans="1:5" x14ac:dyDescent="0.3">
      <c r="A62" s="24" t="s">
        <v>5</v>
      </c>
      <c r="B62" s="24" t="s">
        <v>63</v>
      </c>
      <c r="C62" s="25">
        <v>123312</v>
      </c>
      <c r="D62" s="25">
        <v>1796</v>
      </c>
      <c r="E62" s="26">
        <v>14.6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434</v>
      </c>
      <c r="E63" s="26">
        <v>8.6999999999999993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373</v>
      </c>
      <c r="E64" s="26">
        <v>15.5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481</v>
      </c>
      <c r="E65" s="26">
        <v>12.8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628</v>
      </c>
      <c r="E66" s="26">
        <v>12.3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356</v>
      </c>
      <c r="E67" s="26">
        <v>12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348</v>
      </c>
      <c r="E68" s="26">
        <v>10.1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159</v>
      </c>
      <c r="E69" s="26">
        <v>19.5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3708</v>
      </c>
      <c r="E70" s="26">
        <v>13.9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398</v>
      </c>
      <c r="E71" s="26">
        <v>15.4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249</v>
      </c>
      <c r="E72" s="26">
        <v>9.4</v>
      </c>
    </row>
    <row r="73" spans="1:5" x14ac:dyDescent="0.3">
      <c r="A73" s="24" t="s">
        <v>5</v>
      </c>
      <c r="B73" s="24" t="s">
        <v>74</v>
      </c>
      <c r="C73" s="25">
        <v>110515</v>
      </c>
      <c r="D73" s="25">
        <v>1399</v>
      </c>
      <c r="E73" s="26">
        <v>12.7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232</v>
      </c>
      <c r="E74" s="26">
        <v>8.6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249</v>
      </c>
      <c r="E75" s="26">
        <v>8.9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257</v>
      </c>
      <c r="E76" s="26">
        <v>9.4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418</v>
      </c>
      <c r="E77" s="26">
        <v>5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216</v>
      </c>
      <c r="E78" s="26">
        <v>9.1999999999999993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520</v>
      </c>
      <c r="E79" s="26">
        <v>8.6999999999999993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343</v>
      </c>
      <c r="E80" s="26">
        <v>7.6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264</v>
      </c>
      <c r="E81" s="26">
        <v>12.9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152</v>
      </c>
      <c r="E82" s="26">
        <v>10.9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259</v>
      </c>
      <c r="E83" s="26">
        <v>20.2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512</v>
      </c>
      <c r="E84" s="26">
        <v>15.2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633</v>
      </c>
      <c r="E85" s="26">
        <v>10.4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408</v>
      </c>
      <c r="E86" s="26">
        <v>7.8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350</v>
      </c>
      <c r="E87" s="26">
        <v>10.3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761</v>
      </c>
      <c r="E88" s="26">
        <v>11.1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253</v>
      </c>
      <c r="E89" s="26">
        <v>14.2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474</v>
      </c>
      <c r="E90" s="26">
        <v>14.6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440</v>
      </c>
      <c r="E91" s="26">
        <v>10.7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68</v>
      </c>
      <c r="E92" s="26">
        <v>9.9</v>
      </c>
    </row>
    <row r="93" spans="1:5" x14ac:dyDescent="0.3">
      <c r="A93" s="24" t="s">
        <v>5</v>
      </c>
      <c r="B93" s="24" t="s">
        <v>94</v>
      </c>
      <c r="C93" s="25">
        <v>105538</v>
      </c>
      <c r="D93" s="25">
        <v>1361</v>
      </c>
      <c r="E93" s="26">
        <v>12.9</v>
      </c>
    </row>
    <row r="94" spans="1:5" x14ac:dyDescent="0.3">
      <c r="A94" s="24" t="s">
        <v>5</v>
      </c>
      <c r="B94" s="24" t="s">
        <v>95</v>
      </c>
      <c r="C94" s="25">
        <v>266424</v>
      </c>
      <c r="D94" s="25">
        <v>2698</v>
      </c>
      <c r="E94" s="26">
        <v>10.1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144</v>
      </c>
      <c r="E95" s="26">
        <v>20.7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94</v>
      </c>
      <c r="E96" s="26">
        <v>11.3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191</v>
      </c>
      <c r="E97" s="26">
        <v>14.9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225</v>
      </c>
      <c r="E98" s="26">
        <v>12.1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258</v>
      </c>
      <c r="E99" s="26">
        <v>10.3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676</v>
      </c>
      <c r="E100" s="26">
        <v>10.8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372</v>
      </c>
      <c r="E101" s="26">
        <v>9.1999999999999993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263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144</v>
      </c>
      <c r="E103" s="26">
        <v>13.5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156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5">
        <v>1488</v>
      </c>
      <c r="E105" s="26">
        <v>17.399999999999999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252</v>
      </c>
      <c r="E106" s="26">
        <v>13.7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337</v>
      </c>
      <c r="E107" s="26">
        <v>6.3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339</v>
      </c>
      <c r="E108" s="26">
        <v>9.5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479</v>
      </c>
      <c r="E109" s="26">
        <v>10.7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192</v>
      </c>
      <c r="E110" s="26">
        <v>7.9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219</v>
      </c>
      <c r="E111" s="26">
        <v>10.4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110</v>
      </c>
      <c r="E112" s="26">
        <v>14.7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537</v>
      </c>
      <c r="E113" s="26">
        <v>7.4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272</v>
      </c>
      <c r="E114" s="26">
        <v>13.4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208</v>
      </c>
      <c r="E115" s="26">
        <v>12.6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283</v>
      </c>
      <c r="E116" s="26">
        <v>11.5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521</v>
      </c>
      <c r="E117" s="26">
        <v>16.100000000000001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4622</v>
      </c>
      <c r="E118" s="26">
        <v>13.9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133</v>
      </c>
      <c r="E119" s="26">
        <v>21.7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286</v>
      </c>
      <c r="E120" s="26">
        <v>10.4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231</v>
      </c>
      <c r="E121" s="26">
        <v>13.8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206</v>
      </c>
      <c r="E122" s="26">
        <v>9.8000000000000007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478</v>
      </c>
      <c r="E123" s="26">
        <v>15.6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900</v>
      </c>
      <c r="E124" s="26">
        <v>13.8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187</v>
      </c>
      <c r="E125" s="26">
        <v>12.6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300</v>
      </c>
      <c r="E126" s="26">
        <v>12.4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83</v>
      </c>
      <c r="E127" s="26">
        <v>18.7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270</v>
      </c>
      <c r="E128" s="26">
        <v>13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137</v>
      </c>
      <c r="E129" s="26">
        <v>10.199999999999999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606</v>
      </c>
      <c r="E130" s="26">
        <v>11.5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266</v>
      </c>
      <c r="E131" s="26">
        <v>10.4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97</v>
      </c>
      <c r="E132" s="26">
        <v>16.7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145</v>
      </c>
      <c r="E133" s="26">
        <v>6.4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178</v>
      </c>
      <c r="E134" s="26">
        <v>7.4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785</v>
      </c>
      <c r="E135" s="26">
        <v>10.8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161</v>
      </c>
      <c r="E136" s="26">
        <v>15.4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189</v>
      </c>
      <c r="E137" s="26">
        <v>10.1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646</v>
      </c>
      <c r="E138" s="26">
        <v>9.6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291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165</v>
      </c>
      <c r="E140" s="26">
        <v>10.8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426</v>
      </c>
      <c r="E141" s="26">
        <v>10.8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5">
        <v>2346</v>
      </c>
      <c r="E142" s="26">
        <v>25.7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597</v>
      </c>
      <c r="E143" s="26">
        <v>15.7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355</v>
      </c>
      <c r="E144" s="26">
        <v>8.1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324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620</v>
      </c>
      <c r="E146" s="26">
        <v>10.6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386</v>
      </c>
      <c r="E147" s="26">
        <v>24.8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639</v>
      </c>
      <c r="E148" s="26">
        <v>12.1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102768</v>
      </c>
      <c r="E149" s="30">
        <f>D149/(C149/1000)</f>
        <v>12.662189328611216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5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25.7</v>
      </c>
    </row>
    <row r="152" spans="1:5" x14ac:dyDescent="0.3">
      <c r="A152" s="34" t="s">
        <v>195</v>
      </c>
      <c r="B152" s="34"/>
      <c r="C152" s="35">
        <v>203062512</v>
      </c>
      <c r="D152" s="35">
        <v>3274643</v>
      </c>
      <c r="E152" s="36">
        <v>16.126280364344158</v>
      </c>
    </row>
    <row r="153" spans="1:5" x14ac:dyDescent="0.3">
      <c r="A153" s="34"/>
      <c r="B153" s="34"/>
      <c r="C153" s="35"/>
      <c r="D153" s="35" t="s">
        <v>193</v>
      </c>
      <c r="E153" s="36">
        <v>4.4000000000000004</v>
      </c>
    </row>
    <row r="154" spans="1:5" x14ac:dyDescent="0.3">
      <c r="A154" s="37"/>
      <c r="B154" s="37"/>
      <c r="C154" s="38"/>
      <c r="D154" s="38" t="s">
        <v>194</v>
      </c>
      <c r="E154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150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151</v>
      </c>
      <c r="C5" s="25">
        <v>454710</v>
      </c>
      <c r="D5" s="25">
        <v>6657</v>
      </c>
      <c r="E5" s="26">
        <v>14.6</v>
      </c>
    </row>
    <row r="6" spans="1:5" x14ac:dyDescent="0.3">
      <c r="A6" s="24" t="s">
        <v>5</v>
      </c>
      <c r="B6" s="24" t="s">
        <v>152</v>
      </c>
      <c r="C6" s="25">
        <v>804486</v>
      </c>
      <c r="D6" s="25">
        <v>9117</v>
      </c>
      <c r="E6" s="26">
        <v>11.3</v>
      </c>
    </row>
    <row r="7" spans="1:5" x14ac:dyDescent="0.3">
      <c r="A7" s="24" t="s">
        <v>5</v>
      </c>
      <c r="B7" s="24" t="s">
        <v>153</v>
      </c>
      <c r="C7" s="25">
        <v>943862</v>
      </c>
      <c r="D7" s="25">
        <v>11031</v>
      </c>
      <c r="E7" s="26">
        <v>11.7</v>
      </c>
    </row>
    <row r="8" spans="1:5" x14ac:dyDescent="0.3">
      <c r="A8" s="24" t="s">
        <v>5</v>
      </c>
      <c r="B8" s="24" t="s">
        <v>154</v>
      </c>
      <c r="C8" s="25">
        <v>334230</v>
      </c>
      <c r="D8" s="25">
        <v>5119</v>
      </c>
      <c r="E8" s="26">
        <v>15.3</v>
      </c>
    </row>
    <row r="9" spans="1:5" x14ac:dyDescent="0.3">
      <c r="A9" s="24" t="s">
        <v>5</v>
      </c>
      <c r="B9" s="24" t="s">
        <v>155</v>
      </c>
      <c r="C9" s="25">
        <v>1977338</v>
      </c>
      <c r="D9" s="25">
        <v>27560</v>
      </c>
      <c r="E9" s="26">
        <v>13.9</v>
      </c>
    </row>
    <row r="10" spans="1:5" x14ac:dyDescent="0.3">
      <c r="A10" s="24" t="s">
        <v>5</v>
      </c>
      <c r="B10" s="24" t="s">
        <v>156</v>
      </c>
      <c r="C10" s="25">
        <v>356800</v>
      </c>
      <c r="D10" s="25">
        <v>3096</v>
      </c>
      <c r="E10" s="26">
        <v>8.6999999999999993</v>
      </c>
    </row>
    <row r="11" spans="1:5" x14ac:dyDescent="0.3">
      <c r="A11" s="24" t="s">
        <v>5</v>
      </c>
      <c r="B11" s="24" t="s">
        <v>157</v>
      </c>
      <c r="C11" s="25">
        <v>841258</v>
      </c>
      <c r="D11" s="25">
        <v>11378</v>
      </c>
      <c r="E11" s="26">
        <v>13.5</v>
      </c>
    </row>
    <row r="12" spans="1:5" x14ac:dyDescent="0.3">
      <c r="A12" s="24" t="s">
        <v>5</v>
      </c>
      <c r="B12" s="24" t="s">
        <v>158</v>
      </c>
      <c r="C12" s="25">
        <v>510682</v>
      </c>
      <c r="D12" s="25">
        <v>7050</v>
      </c>
      <c r="E12" s="26">
        <v>13.8</v>
      </c>
    </row>
    <row r="13" spans="1:5" x14ac:dyDescent="0.3">
      <c r="A13" s="24" t="s">
        <v>5</v>
      </c>
      <c r="B13" s="24" t="s">
        <v>159</v>
      </c>
      <c r="C13" s="25">
        <v>250293</v>
      </c>
      <c r="D13" s="25">
        <v>3326</v>
      </c>
      <c r="E13" s="26">
        <v>13.3</v>
      </c>
    </row>
    <row r="14" spans="1:5" x14ac:dyDescent="0.3">
      <c r="A14" s="24" t="s">
        <v>5</v>
      </c>
      <c r="B14" s="24" t="s">
        <v>160</v>
      </c>
      <c r="C14" s="25">
        <v>709144</v>
      </c>
      <c r="D14" s="25">
        <v>7372</v>
      </c>
      <c r="E14" s="26">
        <v>10.4</v>
      </c>
    </row>
    <row r="15" spans="1:5" x14ac:dyDescent="0.3">
      <c r="A15" s="24" t="s">
        <v>5</v>
      </c>
      <c r="B15" s="24" t="s">
        <v>161</v>
      </c>
      <c r="C15" s="25">
        <v>373351</v>
      </c>
      <c r="D15" s="25">
        <v>5237</v>
      </c>
      <c r="E15" s="26">
        <v>14</v>
      </c>
    </row>
    <row r="16" spans="1:5" x14ac:dyDescent="0.3">
      <c r="A16" s="24" t="s">
        <v>5</v>
      </c>
      <c r="B16" s="24" t="s">
        <v>162</v>
      </c>
      <c r="C16" s="25">
        <v>234276</v>
      </c>
      <c r="D16" s="25">
        <v>2005</v>
      </c>
      <c r="E16" s="26">
        <v>8.6</v>
      </c>
    </row>
    <row r="17" spans="1:6" x14ac:dyDescent="0.3">
      <c r="A17" s="24" t="s">
        <v>5</v>
      </c>
      <c r="B17" s="24" t="s">
        <v>163</v>
      </c>
      <c r="C17" s="25">
        <v>325702</v>
      </c>
      <c r="D17" s="25">
        <v>3815</v>
      </c>
      <c r="E17" s="26">
        <v>11.7</v>
      </c>
    </row>
    <row r="18" spans="1:6" x14ac:dyDescent="0.3">
      <c r="A18" s="28" t="str">
        <f>CONCATENATE("Total (",RIGHT(Índice!$A$4,2),")")</f>
        <v>Total (PA)</v>
      </c>
      <c r="B18" s="28"/>
      <c r="C18" s="29">
        <f>SUM(C5:C17)</f>
        <v>8116132</v>
      </c>
      <c r="D18" s="29">
        <f>SUM(D5:D17)</f>
        <v>102763</v>
      </c>
      <c r="E18" s="30">
        <f>D18/(C18/1000)</f>
        <v>12.661573271602778</v>
      </c>
      <c r="F18" s="27">
        <f>E18/(D18/1000)</f>
        <v>0.12321140168740478</v>
      </c>
    </row>
    <row r="19" spans="1:6" x14ac:dyDescent="0.3">
      <c r="A19" s="31"/>
      <c r="B19" s="31"/>
      <c r="C19" s="32"/>
      <c r="D19" s="32" t="s">
        <v>193</v>
      </c>
      <c r="E19" s="33">
        <f>MIN($E$5:$E$17)</f>
        <v>8.6</v>
      </c>
      <c r="F19" s="27">
        <f>MIN($E$5:$E$17)</f>
        <v>8.6</v>
      </c>
    </row>
    <row r="20" spans="1:6" x14ac:dyDescent="0.3">
      <c r="A20" s="31"/>
      <c r="B20" s="31"/>
      <c r="C20" s="32"/>
      <c r="D20" s="32" t="s">
        <v>194</v>
      </c>
      <c r="E20" s="33">
        <f>MAX($E$5:$E$17)</f>
        <v>15.3</v>
      </c>
      <c r="F20" s="27">
        <f>MAX($E$5:$E$17)</f>
        <v>15.3</v>
      </c>
    </row>
    <row r="21" spans="1:6" x14ac:dyDescent="0.3">
      <c r="A21" s="34" t="s">
        <v>195</v>
      </c>
      <c r="B21" s="34"/>
      <c r="C21" s="35">
        <v>203062512</v>
      </c>
      <c r="D21" s="35">
        <v>3274552</v>
      </c>
      <c r="E21" s="36">
        <v>16.125832226482061</v>
      </c>
    </row>
    <row r="22" spans="1:6" x14ac:dyDescent="0.3">
      <c r="A22" s="34"/>
      <c r="B22" s="34"/>
      <c r="C22" s="35"/>
      <c r="D22" s="35" t="s">
        <v>193</v>
      </c>
      <c r="E22" s="36">
        <v>7.6</v>
      </c>
    </row>
    <row r="23" spans="1:6" x14ac:dyDescent="0.3">
      <c r="A23" s="37"/>
      <c r="B23" s="37"/>
      <c r="C23" s="38"/>
      <c r="D23" s="38" t="s">
        <v>194</v>
      </c>
      <c r="E23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155" sqref="A155:XFD5578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5">
        <v>1872</v>
      </c>
      <c r="E5" s="26">
        <v>11.8</v>
      </c>
    </row>
    <row r="6" spans="1:5" x14ac:dyDescent="0.3">
      <c r="A6" s="24" t="s">
        <v>5</v>
      </c>
      <c r="B6" s="24" t="s">
        <v>7</v>
      </c>
      <c r="C6" s="25">
        <v>7030</v>
      </c>
      <c r="D6" s="26">
        <v>114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57385</v>
      </c>
      <c r="D7" s="26">
        <v>441</v>
      </c>
      <c r="E7" s="26">
        <v>7.7</v>
      </c>
    </row>
    <row r="8" spans="1:5" x14ac:dyDescent="0.3">
      <c r="A8" s="24" t="s">
        <v>5</v>
      </c>
      <c r="B8" s="24" t="s">
        <v>9</v>
      </c>
      <c r="C8" s="25">
        <v>37765</v>
      </c>
      <c r="D8" s="26">
        <v>313</v>
      </c>
      <c r="E8" s="26">
        <v>8.3000000000000007</v>
      </c>
    </row>
    <row r="9" spans="1:5" x14ac:dyDescent="0.3">
      <c r="A9" s="24" t="s">
        <v>5</v>
      </c>
      <c r="B9" s="24" t="s">
        <v>10</v>
      </c>
      <c r="C9" s="25">
        <v>18080</v>
      </c>
      <c r="D9" s="26">
        <v>331</v>
      </c>
      <c r="E9" s="26">
        <v>18.3</v>
      </c>
    </row>
    <row r="10" spans="1:5" x14ac:dyDescent="0.3">
      <c r="A10" s="24" t="s">
        <v>5</v>
      </c>
      <c r="B10" s="24" t="s">
        <v>11</v>
      </c>
      <c r="C10" s="25">
        <v>69377</v>
      </c>
      <c r="D10" s="26">
        <v>319</v>
      </c>
      <c r="E10" s="26">
        <v>4.5999999999999996</v>
      </c>
    </row>
    <row r="11" spans="1:5" x14ac:dyDescent="0.3">
      <c r="A11" s="24" t="s">
        <v>5</v>
      </c>
      <c r="B11" s="24" t="s">
        <v>12</v>
      </c>
      <c r="C11" s="25">
        <v>34280</v>
      </c>
      <c r="D11" s="26">
        <v>412</v>
      </c>
      <c r="E11" s="26">
        <v>12</v>
      </c>
    </row>
    <row r="12" spans="1:5" x14ac:dyDescent="0.3">
      <c r="A12" s="24" t="s">
        <v>5</v>
      </c>
      <c r="B12" s="24" t="s">
        <v>13</v>
      </c>
      <c r="C12" s="25">
        <v>126279</v>
      </c>
      <c r="D12" s="25">
        <v>2760</v>
      </c>
      <c r="E12" s="26">
        <v>21.9</v>
      </c>
    </row>
    <row r="13" spans="1:5" x14ac:dyDescent="0.3">
      <c r="A13" s="24" t="s">
        <v>5</v>
      </c>
      <c r="B13" s="24" t="s">
        <v>14</v>
      </c>
      <c r="C13" s="25">
        <v>28011</v>
      </c>
      <c r="D13" s="26">
        <v>490</v>
      </c>
      <c r="E13" s="26">
        <v>17.5</v>
      </c>
    </row>
    <row r="14" spans="1:5" x14ac:dyDescent="0.3">
      <c r="A14" s="24" t="s">
        <v>5</v>
      </c>
      <c r="B14" s="24" t="s">
        <v>15</v>
      </c>
      <c r="C14" s="25">
        <v>478778</v>
      </c>
      <c r="D14" s="25">
        <v>4462</v>
      </c>
      <c r="E14" s="26">
        <v>9.3000000000000007</v>
      </c>
    </row>
    <row r="15" spans="1:5" x14ac:dyDescent="0.3">
      <c r="A15" s="24" t="s">
        <v>5</v>
      </c>
      <c r="B15" s="24" t="s">
        <v>16</v>
      </c>
      <c r="C15" s="25">
        <v>31850</v>
      </c>
      <c r="D15" s="26">
        <v>281</v>
      </c>
      <c r="E15" s="26">
        <v>8.8000000000000007</v>
      </c>
    </row>
    <row r="16" spans="1:5" x14ac:dyDescent="0.3">
      <c r="A16" s="24" t="s">
        <v>5</v>
      </c>
      <c r="B16" s="24" t="s">
        <v>17</v>
      </c>
      <c r="C16" s="25">
        <v>44573</v>
      </c>
      <c r="D16" s="26">
        <v>522</v>
      </c>
      <c r="E16" s="26">
        <v>11.7</v>
      </c>
    </row>
    <row r="17" spans="1:5" x14ac:dyDescent="0.3">
      <c r="A17" s="24" t="s">
        <v>5</v>
      </c>
      <c r="B17" s="24" t="s">
        <v>18</v>
      </c>
      <c r="C17" s="25">
        <v>23632</v>
      </c>
      <c r="D17" s="26">
        <v>314</v>
      </c>
      <c r="E17" s="26">
        <v>13.3</v>
      </c>
    </row>
    <row r="18" spans="1:5" x14ac:dyDescent="0.3">
      <c r="A18" s="24" t="s">
        <v>5</v>
      </c>
      <c r="B18" s="24" t="s">
        <v>19</v>
      </c>
      <c r="C18" s="25">
        <v>18290</v>
      </c>
      <c r="D18" s="26">
        <v>141</v>
      </c>
      <c r="E18" s="26">
        <v>7.7</v>
      </c>
    </row>
    <row r="19" spans="1:5" x14ac:dyDescent="0.3">
      <c r="A19" s="24" t="s">
        <v>5</v>
      </c>
      <c r="B19" s="24" t="s">
        <v>20</v>
      </c>
      <c r="C19" s="25">
        <v>34711</v>
      </c>
      <c r="D19" s="26">
        <v>319</v>
      </c>
      <c r="E19" s="26">
        <v>9.1999999999999993</v>
      </c>
    </row>
    <row r="20" spans="1:5" x14ac:dyDescent="0.3">
      <c r="A20" s="24" t="s">
        <v>5</v>
      </c>
      <c r="B20" s="24" t="s">
        <v>21</v>
      </c>
      <c r="C20" s="25">
        <v>51641</v>
      </c>
      <c r="D20" s="26">
        <v>407</v>
      </c>
      <c r="E20" s="26">
        <v>7.9</v>
      </c>
    </row>
    <row r="21" spans="1:5" x14ac:dyDescent="0.3">
      <c r="A21" s="24" t="s">
        <v>5</v>
      </c>
      <c r="B21" s="24" t="s">
        <v>22</v>
      </c>
      <c r="C21" s="25">
        <v>4031</v>
      </c>
      <c r="D21" s="26">
        <v>92</v>
      </c>
      <c r="E21" s="26">
        <v>22.8</v>
      </c>
    </row>
    <row r="22" spans="1:5" x14ac:dyDescent="0.3">
      <c r="A22" s="24" t="s">
        <v>5</v>
      </c>
      <c r="B22" s="24" t="s">
        <v>23</v>
      </c>
      <c r="C22" s="25">
        <v>126650</v>
      </c>
      <c r="D22" s="25">
        <v>1533</v>
      </c>
      <c r="E22" s="26">
        <v>12.1</v>
      </c>
    </row>
    <row r="23" spans="1:5" x14ac:dyDescent="0.3">
      <c r="A23" s="24" t="s">
        <v>5</v>
      </c>
      <c r="B23" s="24" t="s">
        <v>24</v>
      </c>
      <c r="C23" s="25">
        <v>1303389</v>
      </c>
      <c r="D23" s="25">
        <v>11121</v>
      </c>
      <c r="E23" s="26">
        <v>8.5</v>
      </c>
    </row>
    <row r="24" spans="1:5" x14ac:dyDescent="0.3">
      <c r="A24" s="24" t="s">
        <v>5</v>
      </c>
      <c r="B24" s="24" t="s">
        <v>25</v>
      </c>
      <c r="C24" s="25">
        <v>18099</v>
      </c>
      <c r="D24" s="26">
        <v>188</v>
      </c>
      <c r="E24" s="26">
        <v>10.4</v>
      </c>
    </row>
    <row r="25" spans="1:5" x14ac:dyDescent="0.3">
      <c r="A25" s="24" t="s">
        <v>5</v>
      </c>
      <c r="B25" s="24" t="s">
        <v>26</v>
      </c>
      <c r="C25" s="25">
        <v>63567</v>
      </c>
      <c r="D25" s="26">
        <v>609</v>
      </c>
      <c r="E25" s="26">
        <v>9.6</v>
      </c>
    </row>
    <row r="26" spans="1:5" x14ac:dyDescent="0.3">
      <c r="A26" s="24" t="s">
        <v>5</v>
      </c>
      <c r="B26" s="24" t="s">
        <v>27</v>
      </c>
      <c r="C26" s="25">
        <v>18005</v>
      </c>
      <c r="D26" s="26">
        <v>230</v>
      </c>
      <c r="E26" s="26">
        <v>12.8</v>
      </c>
    </row>
    <row r="27" spans="1:5" x14ac:dyDescent="0.3">
      <c r="A27" s="24" t="s">
        <v>5</v>
      </c>
      <c r="B27" s="24" t="s">
        <v>28</v>
      </c>
      <c r="C27" s="25">
        <v>12622</v>
      </c>
      <c r="D27" s="26">
        <v>199</v>
      </c>
      <c r="E27" s="26">
        <v>15.8</v>
      </c>
    </row>
    <row r="28" spans="1:5" x14ac:dyDescent="0.3">
      <c r="A28" s="24" t="s">
        <v>5</v>
      </c>
      <c r="B28" s="24" t="s">
        <v>29</v>
      </c>
      <c r="C28" s="25">
        <v>123082</v>
      </c>
      <c r="D28" s="25">
        <v>1153</v>
      </c>
      <c r="E28" s="26">
        <v>9.4</v>
      </c>
    </row>
    <row r="29" spans="1:5" x14ac:dyDescent="0.3">
      <c r="A29" s="24" t="s">
        <v>5</v>
      </c>
      <c r="B29" s="24" t="s">
        <v>30</v>
      </c>
      <c r="C29" s="25">
        <v>24718</v>
      </c>
      <c r="D29" s="26">
        <v>237</v>
      </c>
      <c r="E29" s="26">
        <v>9.6</v>
      </c>
    </row>
    <row r="30" spans="1:5" x14ac:dyDescent="0.3">
      <c r="A30" s="24" t="s">
        <v>5</v>
      </c>
      <c r="B30" s="24" t="s">
        <v>31</v>
      </c>
      <c r="C30" s="25">
        <v>6783</v>
      </c>
      <c r="D30" s="26">
        <v>110</v>
      </c>
      <c r="E30" s="26">
        <v>16.3</v>
      </c>
    </row>
    <row r="31" spans="1:5" x14ac:dyDescent="0.3">
      <c r="A31" s="24" t="s">
        <v>5</v>
      </c>
      <c r="B31" s="24" t="s">
        <v>32</v>
      </c>
      <c r="C31" s="25">
        <v>45712</v>
      </c>
      <c r="D31" s="26">
        <v>491</v>
      </c>
      <c r="E31" s="26">
        <v>10.7</v>
      </c>
    </row>
    <row r="32" spans="1:5" x14ac:dyDescent="0.3">
      <c r="A32" s="24" t="s">
        <v>5</v>
      </c>
      <c r="B32" s="24" t="s">
        <v>33</v>
      </c>
      <c r="C32" s="25">
        <v>106968</v>
      </c>
      <c r="D32" s="25">
        <v>1396</v>
      </c>
      <c r="E32" s="26">
        <v>13</v>
      </c>
    </row>
    <row r="33" spans="1:5" x14ac:dyDescent="0.3">
      <c r="A33" s="24" t="s">
        <v>5</v>
      </c>
      <c r="B33" s="24" t="s">
        <v>34</v>
      </c>
      <c r="C33" s="25">
        <v>24383</v>
      </c>
      <c r="D33" s="26">
        <v>252</v>
      </c>
      <c r="E33" s="26">
        <v>10.3</v>
      </c>
    </row>
    <row r="34" spans="1:5" x14ac:dyDescent="0.3">
      <c r="A34" s="24" t="s">
        <v>5</v>
      </c>
      <c r="B34" s="24" t="s">
        <v>35</v>
      </c>
      <c r="C34" s="25">
        <v>19630</v>
      </c>
      <c r="D34" s="26">
        <v>286</v>
      </c>
      <c r="E34" s="26">
        <v>14.6</v>
      </c>
    </row>
    <row r="35" spans="1:5" x14ac:dyDescent="0.3">
      <c r="A35" s="24" t="s">
        <v>5</v>
      </c>
      <c r="B35" s="24" t="s">
        <v>36</v>
      </c>
      <c r="C35" s="25">
        <v>23981</v>
      </c>
      <c r="D35" s="26">
        <v>169</v>
      </c>
      <c r="E35" s="26">
        <v>7.1</v>
      </c>
    </row>
    <row r="36" spans="1:5" x14ac:dyDescent="0.3">
      <c r="A36" s="24" t="s">
        <v>5</v>
      </c>
      <c r="B36" s="24" t="s">
        <v>37</v>
      </c>
      <c r="C36" s="25">
        <v>134184</v>
      </c>
      <c r="D36" s="25">
        <v>1343</v>
      </c>
      <c r="E36" s="26">
        <v>10</v>
      </c>
    </row>
    <row r="37" spans="1:5" x14ac:dyDescent="0.3">
      <c r="A37" s="24" t="s">
        <v>5</v>
      </c>
      <c r="B37" s="24" t="s">
        <v>38</v>
      </c>
      <c r="C37" s="25">
        <v>77079</v>
      </c>
      <c r="D37" s="25">
        <v>1098</v>
      </c>
      <c r="E37" s="26">
        <v>14.2</v>
      </c>
    </row>
    <row r="38" spans="1:5" x14ac:dyDescent="0.3">
      <c r="A38" s="24" t="s">
        <v>5</v>
      </c>
      <c r="B38" s="24" t="s">
        <v>39</v>
      </c>
      <c r="C38" s="25">
        <v>70394</v>
      </c>
      <c r="D38" s="26">
        <v>621</v>
      </c>
      <c r="E38" s="26">
        <v>8.8000000000000007</v>
      </c>
    </row>
    <row r="39" spans="1:5" x14ac:dyDescent="0.3">
      <c r="A39" s="24" t="s">
        <v>5</v>
      </c>
      <c r="B39" s="24" t="s">
        <v>40</v>
      </c>
      <c r="C39" s="25">
        <v>56332</v>
      </c>
      <c r="D39" s="26">
        <v>551</v>
      </c>
      <c r="E39" s="26">
        <v>9.8000000000000007</v>
      </c>
    </row>
    <row r="40" spans="1:5" x14ac:dyDescent="0.3">
      <c r="A40" s="24" t="s">
        <v>5</v>
      </c>
      <c r="B40" s="24" t="s">
        <v>41</v>
      </c>
      <c r="C40" s="25">
        <v>192262</v>
      </c>
      <c r="D40" s="25">
        <v>1719</v>
      </c>
      <c r="E40" s="26">
        <v>8.9</v>
      </c>
    </row>
    <row r="41" spans="1:5" x14ac:dyDescent="0.3">
      <c r="A41" s="24" t="s">
        <v>5</v>
      </c>
      <c r="B41" s="24" t="s">
        <v>42</v>
      </c>
      <c r="C41" s="25">
        <v>20757</v>
      </c>
      <c r="D41" s="26">
        <v>176</v>
      </c>
      <c r="E41" s="26">
        <v>8.5</v>
      </c>
    </row>
    <row r="42" spans="1:5" x14ac:dyDescent="0.3">
      <c r="A42" s="24" t="s">
        <v>5</v>
      </c>
      <c r="B42" s="24" t="s">
        <v>43</v>
      </c>
      <c r="C42" s="25">
        <v>12868</v>
      </c>
      <c r="D42" s="26">
        <v>120</v>
      </c>
      <c r="E42" s="26">
        <v>9.3000000000000007</v>
      </c>
    </row>
    <row r="43" spans="1:5" x14ac:dyDescent="0.3">
      <c r="A43" s="24" t="s">
        <v>5</v>
      </c>
      <c r="B43" s="24" t="s">
        <v>44</v>
      </c>
      <c r="C43" s="25">
        <v>44617</v>
      </c>
      <c r="D43" s="26">
        <v>590</v>
      </c>
      <c r="E43" s="26">
        <v>13.2</v>
      </c>
    </row>
    <row r="44" spans="1:5" x14ac:dyDescent="0.3">
      <c r="A44" s="24" t="s">
        <v>5</v>
      </c>
      <c r="B44" s="24" t="s">
        <v>45</v>
      </c>
      <c r="C44" s="25">
        <v>26881</v>
      </c>
      <c r="D44" s="26">
        <v>245</v>
      </c>
      <c r="E44" s="26">
        <v>9.1</v>
      </c>
    </row>
    <row r="45" spans="1:5" x14ac:dyDescent="0.3">
      <c r="A45" s="24" t="s">
        <v>5</v>
      </c>
      <c r="B45" s="24" t="s">
        <v>46</v>
      </c>
      <c r="C45" s="25">
        <v>14036</v>
      </c>
      <c r="D45" s="26">
        <v>176</v>
      </c>
      <c r="E45" s="26">
        <v>12.6</v>
      </c>
    </row>
    <row r="46" spans="1:5" x14ac:dyDescent="0.3">
      <c r="A46" s="24" t="s">
        <v>5</v>
      </c>
      <c r="B46" s="24" t="s">
        <v>47</v>
      </c>
      <c r="C46" s="25">
        <v>19950</v>
      </c>
      <c r="D46" s="26">
        <v>239</v>
      </c>
      <c r="E46" s="26">
        <v>12</v>
      </c>
    </row>
    <row r="47" spans="1:5" x14ac:dyDescent="0.3">
      <c r="A47" s="24" t="s">
        <v>5</v>
      </c>
      <c r="B47" s="24" t="s">
        <v>48</v>
      </c>
      <c r="C47" s="25">
        <v>33903</v>
      </c>
      <c r="D47" s="26">
        <v>364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14117</v>
      </c>
      <c r="D48" s="26">
        <v>134</v>
      </c>
      <c r="E48" s="26">
        <v>9.5</v>
      </c>
    </row>
    <row r="49" spans="1:5" x14ac:dyDescent="0.3">
      <c r="A49" s="24" t="s">
        <v>5</v>
      </c>
      <c r="B49" s="24" t="s">
        <v>50</v>
      </c>
      <c r="C49" s="25">
        <v>40342</v>
      </c>
      <c r="D49" s="26">
        <v>302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58484</v>
      </c>
      <c r="D50" s="26">
        <v>490</v>
      </c>
      <c r="E50" s="26">
        <v>8.4</v>
      </c>
    </row>
    <row r="51" spans="1:5" x14ac:dyDescent="0.3">
      <c r="A51" s="24" t="s">
        <v>5</v>
      </c>
      <c r="B51" s="24" t="s">
        <v>52</v>
      </c>
      <c r="C51" s="25">
        <v>28192</v>
      </c>
      <c r="D51" s="26">
        <v>323</v>
      </c>
      <c r="E51" s="26">
        <v>11.4</v>
      </c>
    </row>
    <row r="52" spans="1:5" x14ac:dyDescent="0.3">
      <c r="A52" s="24" t="s">
        <v>5</v>
      </c>
      <c r="B52" s="24" t="s">
        <v>53</v>
      </c>
      <c r="C52" s="25">
        <v>8728</v>
      </c>
      <c r="D52" s="26">
        <v>180</v>
      </c>
      <c r="E52" s="26">
        <v>20.7</v>
      </c>
    </row>
    <row r="53" spans="1:5" x14ac:dyDescent="0.3">
      <c r="A53" s="24" t="s">
        <v>5</v>
      </c>
      <c r="B53" s="24" t="s">
        <v>54</v>
      </c>
      <c r="C53" s="25">
        <v>17898</v>
      </c>
      <c r="D53" s="26">
        <v>276</v>
      </c>
      <c r="E53" s="26">
        <v>15.4</v>
      </c>
    </row>
    <row r="54" spans="1:5" x14ac:dyDescent="0.3">
      <c r="A54" s="24" t="s">
        <v>5</v>
      </c>
      <c r="B54" s="24" t="s">
        <v>55</v>
      </c>
      <c r="C54" s="25">
        <v>24703</v>
      </c>
      <c r="D54" s="26">
        <v>394</v>
      </c>
      <c r="E54" s="26">
        <v>16</v>
      </c>
    </row>
    <row r="55" spans="1:5" x14ac:dyDescent="0.3">
      <c r="A55" s="24" t="s">
        <v>5</v>
      </c>
      <c r="B55" s="24" t="s">
        <v>56</v>
      </c>
      <c r="C55" s="25">
        <v>26280</v>
      </c>
      <c r="D55" s="26">
        <v>370</v>
      </c>
      <c r="E55" s="26">
        <v>14.1</v>
      </c>
    </row>
    <row r="56" spans="1:5" x14ac:dyDescent="0.3">
      <c r="A56" s="24" t="s">
        <v>5</v>
      </c>
      <c r="B56" s="24" t="s">
        <v>57</v>
      </c>
      <c r="C56" s="25">
        <v>31788</v>
      </c>
      <c r="D56" s="26">
        <v>322</v>
      </c>
      <c r="E56" s="26">
        <v>10.1</v>
      </c>
    </row>
    <row r="57" spans="1:5" x14ac:dyDescent="0.3">
      <c r="A57" s="24" t="s">
        <v>5</v>
      </c>
      <c r="B57" s="24" t="s">
        <v>58</v>
      </c>
      <c r="C57" s="25">
        <v>35797</v>
      </c>
      <c r="D57" s="26">
        <v>669</v>
      </c>
      <c r="E57" s="26">
        <v>18.7</v>
      </c>
    </row>
    <row r="58" spans="1:5" x14ac:dyDescent="0.3">
      <c r="A58" s="24" t="s">
        <v>5</v>
      </c>
      <c r="B58" s="24" t="s">
        <v>59</v>
      </c>
      <c r="C58" s="25">
        <v>64831</v>
      </c>
      <c r="D58" s="26">
        <v>478</v>
      </c>
      <c r="E58" s="26">
        <v>7.4</v>
      </c>
    </row>
    <row r="59" spans="1:5" x14ac:dyDescent="0.3">
      <c r="A59" s="24" t="s">
        <v>5</v>
      </c>
      <c r="B59" s="24" t="s">
        <v>60</v>
      </c>
      <c r="C59" s="25">
        <v>10325</v>
      </c>
      <c r="D59" s="26">
        <v>166</v>
      </c>
      <c r="E59" s="26">
        <v>16.100000000000001</v>
      </c>
    </row>
    <row r="60" spans="1:5" x14ac:dyDescent="0.3">
      <c r="A60" s="24" t="s">
        <v>5</v>
      </c>
      <c r="B60" s="24" t="s">
        <v>61</v>
      </c>
      <c r="C60" s="25">
        <v>30329</v>
      </c>
      <c r="D60" s="26">
        <v>610</v>
      </c>
      <c r="E60" s="26">
        <v>20.100000000000001</v>
      </c>
    </row>
    <row r="61" spans="1:5" x14ac:dyDescent="0.3">
      <c r="A61" s="24" t="s">
        <v>5</v>
      </c>
      <c r="B61" s="24" t="s">
        <v>62</v>
      </c>
      <c r="C61" s="25">
        <v>30955</v>
      </c>
      <c r="D61" s="26">
        <v>394</v>
      </c>
      <c r="E61" s="26">
        <v>12.7</v>
      </c>
    </row>
    <row r="62" spans="1:5" x14ac:dyDescent="0.3">
      <c r="A62" s="24" t="s">
        <v>5</v>
      </c>
      <c r="B62" s="24" t="s">
        <v>63</v>
      </c>
      <c r="C62" s="25">
        <v>123312</v>
      </c>
      <c r="D62" s="25">
        <v>1790</v>
      </c>
      <c r="E62" s="26">
        <v>14.5</v>
      </c>
    </row>
    <row r="63" spans="1:5" x14ac:dyDescent="0.3">
      <c r="A63" s="24" t="s">
        <v>5</v>
      </c>
      <c r="B63" s="24" t="s">
        <v>64</v>
      </c>
      <c r="C63" s="25">
        <v>49752</v>
      </c>
      <c r="D63" s="26">
        <v>434</v>
      </c>
      <c r="E63" s="26">
        <v>8.6999999999999993</v>
      </c>
    </row>
    <row r="64" spans="1:5" x14ac:dyDescent="0.3">
      <c r="A64" s="24" t="s">
        <v>5</v>
      </c>
      <c r="B64" s="24" t="s">
        <v>65</v>
      </c>
      <c r="C64" s="25">
        <v>24042</v>
      </c>
      <c r="D64" s="26">
        <v>372</v>
      </c>
      <c r="E64" s="26">
        <v>15.5</v>
      </c>
    </row>
    <row r="65" spans="1:5" x14ac:dyDescent="0.3">
      <c r="A65" s="24" t="s">
        <v>5</v>
      </c>
      <c r="B65" s="24" t="s">
        <v>66</v>
      </c>
      <c r="C65" s="25">
        <v>37707</v>
      </c>
      <c r="D65" s="26">
        <v>446</v>
      </c>
      <c r="E65" s="26">
        <v>11.8</v>
      </c>
    </row>
    <row r="66" spans="1:5" x14ac:dyDescent="0.3">
      <c r="A66" s="24" t="s">
        <v>5</v>
      </c>
      <c r="B66" s="24" t="s">
        <v>67</v>
      </c>
      <c r="C66" s="25">
        <v>50881</v>
      </c>
      <c r="D66" s="26">
        <v>546</v>
      </c>
      <c r="E66" s="26">
        <v>10.7</v>
      </c>
    </row>
    <row r="67" spans="1:5" x14ac:dyDescent="0.3">
      <c r="A67" s="24" t="s">
        <v>5</v>
      </c>
      <c r="B67" s="24" t="s">
        <v>68</v>
      </c>
      <c r="C67" s="25">
        <v>29569</v>
      </c>
      <c r="D67" s="26">
        <v>356</v>
      </c>
      <c r="E67" s="26">
        <v>12</v>
      </c>
    </row>
    <row r="68" spans="1:5" x14ac:dyDescent="0.3">
      <c r="A68" s="24" t="s">
        <v>5</v>
      </c>
      <c r="B68" s="24" t="s">
        <v>69</v>
      </c>
      <c r="C68" s="25">
        <v>34353</v>
      </c>
      <c r="D68" s="26">
        <v>345</v>
      </c>
      <c r="E68" s="26">
        <v>10</v>
      </c>
    </row>
    <row r="69" spans="1:5" x14ac:dyDescent="0.3">
      <c r="A69" s="24" t="s">
        <v>5</v>
      </c>
      <c r="B69" s="24" t="s">
        <v>70</v>
      </c>
      <c r="C69" s="25">
        <v>8115</v>
      </c>
      <c r="D69" s="26">
        <v>159</v>
      </c>
      <c r="E69" s="26">
        <v>19.5</v>
      </c>
    </row>
    <row r="70" spans="1:5" x14ac:dyDescent="0.3">
      <c r="A70" s="24" t="s">
        <v>5</v>
      </c>
      <c r="B70" s="24" t="s">
        <v>71</v>
      </c>
      <c r="C70" s="25">
        <v>266536</v>
      </c>
      <c r="D70" s="25">
        <v>3389</v>
      </c>
      <c r="E70" s="26">
        <v>12.7</v>
      </c>
    </row>
    <row r="71" spans="1:5" x14ac:dyDescent="0.3">
      <c r="A71" s="24" t="s">
        <v>5</v>
      </c>
      <c r="B71" s="24" t="s">
        <v>72</v>
      </c>
      <c r="C71" s="25">
        <v>25812</v>
      </c>
      <c r="D71" s="26">
        <v>398</v>
      </c>
      <c r="E71" s="26">
        <v>15.4</v>
      </c>
    </row>
    <row r="72" spans="1:5" x14ac:dyDescent="0.3">
      <c r="A72" s="24" t="s">
        <v>5</v>
      </c>
      <c r="B72" s="24" t="s">
        <v>73</v>
      </c>
      <c r="C72" s="25">
        <v>26471</v>
      </c>
      <c r="D72" s="26">
        <v>249</v>
      </c>
      <c r="E72" s="26">
        <v>9.4</v>
      </c>
    </row>
    <row r="73" spans="1:5" x14ac:dyDescent="0.3">
      <c r="A73" s="24" t="s">
        <v>5</v>
      </c>
      <c r="B73" s="24" t="s">
        <v>74</v>
      </c>
      <c r="C73" s="25">
        <v>110515</v>
      </c>
      <c r="D73" s="25">
        <v>1093</v>
      </c>
      <c r="E73" s="26">
        <v>9.9</v>
      </c>
    </row>
    <row r="74" spans="1:5" x14ac:dyDescent="0.3">
      <c r="A74" s="24" t="s">
        <v>5</v>
      </c>
      <c r="B74" s="24" t="s">
        <v>75</v>
      </c>
      <c r="C74" s="25">
        <v>27077</v>
      </c>
      <c r="D74" s="26">
        <v>232</v>
      </c>
      <c r="E74" s="26">
        <v>8.6</v>
      </c>
    </row>
    <row r="75" spans="1:5" x14ac:dyDescent="0.3">
      <c r="A75" s="24" t="s">
        <v>5</v>
      </c>
      <c r="B75" s="24" t="s">
        <v>76</v>
      </c>
      <c r="C75" s="25">
        <v>27876</v>
      </c>
      <c r="D75" s="26">
        <v>249</v>
      </c>
      <c r="E75" s="26">
        <v>8.9</v>
      </c>
    </row>
    <row r="76" spans="1:5" x14ac:dyDescent="0.3">
      <c r="A76" s="24" t="s">
        <v>5</v>
      </c>
      <c r="B76" s="24" t="s">
        <v>77</v>
      </c>
      <c r="C76" s="25">
        <v>27198</v>
      </c>
      <c r="D76" s="26">
        <v>257</v>
      </c>
      <c r="E76" s="26">
        <v>9.4</v>
      </c>
    </row>
    <row r="77" spans="1:5" x14ac:dyDescent="0.3">
      <c r="A77" s="24" t="s">
        <v>5</v>
      </c>
      <c r="B77" s="24" t="s">
        <v>78</v>
      </c>
      <c r="C77" s="25">
        <v>83039</v>
      </c>
      <c r="D77" s="26">
        <v>418</v>
      </c>
      <c r="E77" s="26">
        <v>5</v>
      </c>
    </row>
    <row r="78" spans="1:5" x14ac:dyDescent="0.3">
      <c r="A78" s="24" t="s">
        <v>5</v>
      </c>
      <c r="B78" s="24" t="s">
        <v>79</v>
      </c>
      <c r="C78" s="25">
        <v>23501</v>
      </c>
      <c r="D78" s="26">
        <v>215</v>
      </c>
      <c r="E78" s="26">
        <v>9.1999999999999993</v>
      </c>
    </row>
    <row r="79" spans="1:5" x14ac:dyDescent="0.3">
      <c r="A79" s="24" t="s">
        <v>5</v>
      </c>
      <c r="B79" s="24" t="s">
        <v>80</v>
      </c>
      <c r="C79" s="25">
        <v>60016</v>
      </c>
      <c r="D79" s="26">
        <v>520</v>
      </c>
      <c r="E79" s="26">
        <v>8.6999999999999993</v>
      </c>
    </row>
    <row r="80" spans="1:5" x14ac:dyDescent="0.3">
      <c r="A80" s="24" t="s">
        <v>5</v>
      </c>
      <c r="B80" s="24" t="s">
        <v>81</v>
      </c>
      <c r="C80" s="25">
        <v>45368</v>
      </c>
      <c r="D80" s="26">
        <v>343</v>
      </c>
      <c r="E80" s="26">
        <v>7.6</v>
      </c>
    </row>
    <row r="81" spans="1:5" x14ac:dyDescent="0.3">
      <c r="A81" s="24" t="s">
        <v>5</v>
      </c>
      <c r="B81" s="24" t="s">
        <v>82</v>
      </c>
      <c r="C81" s="25">
        <v>20478</v>
      </c>
      <c r="D81" s="26">
        <v>264</v>
      </c>
      <c r="E81" s="26">
        <v>12.9</v>
      </c>
    </row>
    <row r="82" spans="1:5" x14ac:dyDescent="0.3">
      <c r="A82" s="24" t="s">
        <v>5</v>
      </c>
      <c r="B82" s="24" t="s">
        <v>83</v>
      </c>
      <c r="C82" s="25">
        <v>13955</v>
      </c>
      <c r="D82" s="26">
        <v>152</v>
      </c>
      <c r="E82" s="26">
        <v>10.9</v>
      </c>
    </row>
    <row r="83" spans="1:5" x14ac:dyDescent="0.3">
      <c r="A83" s="24" t="s">
        <v>5</v>
      </c>
      <c r="B83" s="24" t="s">
        <v>84</v>
      </c>
      <c r="C83" s="25">
        <v>12806</v>
      </c>
      <c r="D83" s="26">
        <v>259</v>
      </c>
      <c r="E83" s="26">
        <v>20.2</v>
      </c>
    </row>
    <row r="84" spans="1:5" x14ac:dyDescent="0.3">
      <c r="A84" s="24" t="s">
        <v>5</v>
      </c>
      <c r="B84" s="24" t="s">
        <v>85</v>
      </c>
      <c r="C84" s="25">
        <v>33638</v>
      </c>
      <c r="D84" s="26">
        <v>500</v>
      </c>
      <c r="E84" s="26">
        <v>14.9</v>
      </c>
    </row>
    <row r="85" spans="1:5" x14ac:dyDescent="0.3">
      <c r="A85" s="24" t="s">
        <v>5</v>
      </c>
      <c r="B85" s="24" t="s">
        <v>86</v>
      </c>
      <c r="C85" s="25">
        <v>60732</v>
      </c>
      <c r="D85" s="26">
        <v>627</v>
      </c>
      <c r="E85" s="26">
        <v>10.3</v>
      </c>
    </row>
    <row r="86" spans="1:5" x14ac:dyDescent="0.3">
      <c r="A86" s="24" t="s">
        <v>5</v>
      </c>
      <c r="B86" s="24" t="s">
        <v>87</v>
      </c>
      <c r="C86" s="25">
        <v>52229</v>
      </c>
      <c r="D86" s="26">
        <v>354</v>
      </c>
      <c r="E86" s="26">
        <v>6.8</v>
      </c>
    </row>
    <row r="87" spans="1:5" x14ac:dyDescent="0.3">
      <c r="A87" s="24" t="s">
        <v>5</v>
      </c>
      <c r="B87" s="24" t="s">
        <v>88</v>
      </c>
      <c r="C87" s="25">
        <v>33844</v>
      </c>
      <c r="D87" s="26">
        <v>350</v>
      </c>
      <c r="E87" s="26">
        <v>10.3</v>
      </c>
    </row>
    <row r="88" spans="1:5" x14ac:dyDescent="0.3">
      <c r="A88" s="24" t="s">
        <v>5</v>
      </c>
      <c r="B88" s="24" t="s">
        <v>89</v>
      </c>
      <c r="C88" s="25">
        <v>68294</v>
      </c>
      <c r="D88" s="26">
        <v>706</v>
      </c>
      <c r="E88" s="26">
        <v>10.3</v>
      </c>
    </row>
    <row r="89" spans="1:5" x14ac:dyDescent="0.3">
      <c r="A89" s="24" t="s">
        <v>5</v>
      </c>
      <c r="B89" s="24" t="s">
        <v>90</v>
      </c>
      <c r="C89" s="25">
        <v>17855</v>
      </c>
      <c r="D89" s="26">
        <v>253</v>
      </c>
      <c r="E89" s="26">
        <v>14.2</v>
      </c>
    </row>
    <row r="90" spans="1:5" x14ac:dyDescent="0.3">
      <c r="A90" s="24" t="s">
        <v>5</v>
      </c>
      <c r="B90" s="24" t="s">
        <v>91</v>
      </c>
      <c r="C90" s="25">
        <v>32467</v>
      </c>
      <c r="D90" s="26">
        <v>430</v>
      </c>
      <c r="E90" s="26">
        <v>13.2</v>
      </c>
    </row>
    <row r="91" spans="1:5" x14ac:dyDescent="0.3">
      <c r="A91" s="24" t="s">
        <v>5</v>
      </c>
      <c r="B91" s="24" t="s">
        <v>92</v>
      </c>
      <c r="C91" s="25">
        <v>41097</v>
      </c>
      <c r="D91" s="26">
        <v>440</v>
      </c>
      <c r="E91" s="26">
        <v>10.7</v>
      </c>
    </row>
    <row r="92" spans="1:5" x14ac:dyDescent="0.3">
      <c r="A92" s="24" t="s">
        <v>5</v>
      </c>
      <c r="B92" s="24" t="s">
        <v>93</v>
      </c>
      <c r="C92" s="25">
        <v>6885</v>
      </c>
      <c r="D92" s="26">
        <v>66</v>
      </c>
      <c r="E92" s="26">
        <v>9.6</v>
      </c>
    </row>
    <row r="93" spans="1:5" x14ac:dyDescent="0.3">
      <c r="A93" s="24" t="s">
        <v>5</v>
      </c>
      <c r="B93" s="24" t="s">
        <v>94</v>
      </c>
      <c r="C93" s="25">
        <v>105538</v>
      </c>
      <c r="D93" s="25">
        <v>1249</v>
      </c>
      <c r="E93" s="26">
        <v>11.8</v>
      </c>
    </row>
    <row r="94" spans="1:5" x14ac:dyDescent="0.3">
      <c r="A94" s="24" t="s">
        <v>5</v>
      </c>
      <c r="B94" s="24" t="s">
        <v>95</v>
      </c>
      <c r="C94" s="25">
        <v>266424</v>
      </c>
      <c r="D94" s="25">
        <v>2619</v>
      </c>
      <c r="E94" s="26">
        <v>9.8000000000000007</v>
      </c>
    </row>
    <row r="95" spans="1:5" x14ac:dyDescent="0.3">
      <c r="A95" s="24" t="s">
        <v>5</v>
      </c>
      <c r="B95" s="24" t="s">
        <v>96</v>
      </c>
      <c r="C95" s="25">
        <v>6931</v>
      </c>
      <c r="D95" s="26">
        <v>144</v>
      </c>
      <c r="E95" s="26">
        <v>20.7</v>
      </c>
    </row>
    <row r="96" spans="1:5" x14ac:dyDescent="0.3">
      <c r="A96" s="24" t="s">
        <v>5</v>
      </c>
      <c r="B96" s="24" t="s">
        <v>97</v>
      </c>
      <c r="C96" s="25">
        <v>8285</v>
      </c>
      <c r="D96" s="26">
        <v>94</v>
      </c>
      <c r="E96" s="26">
        <v>11.3</v>
      </c>
    </row>
    <row r="97" spans="1:5" x14ac:dyDescent="0.3">
      <c r="A97" s="24" t="s">
        <v>5</v>
      </c>
      <c r="B97" s="24" t="s">
        <v>98</v>
      </c>
      <c r="C97" s="25">
        <v>12832</v>
      </c>
      <c r="D97" s="26">
        <v>191</v>
      </c>
      <c r="E97" s="26">
        <v>14.9</v>
      </c>
    </row>
    <row r="98" spans="1:5" x14ac:dyDescent="0.3">
      <c r="A98" s="24" t="s">
        <v>5</v>
      </c>
      <c r="B98" s="24" t="s">
        <v>99</v>
      </c>
      <c r="C98" s="25">
        <v>18668</v>
      </c>
      <c r="D98" s="26">
        <v>225</v>
      </c>
      <c r="E98" s="26">
        <v>12.1</v>
      </c>
    </row>
    <row r="99" spans="1:5" x14ac:dyDescent="0.3">
      <c r="A99" s="24" t="s">
        <v>5</v>
      </c>
      <c r="B99" s="24" t="s">
        <v>100</v>
      </c>
      <c r="C99" s="25">
        <v>24984</v>
      </c>
      <c r="D99" s="26">
        <v>258</v>
      </c>
      <c r="E99" s="26">
        <v>10.3</v>
      </c>
    </row>
    <row r="100" spans="1:5" x14ac:dyDescent="0.3">
      <c r="A100" s="24" t="s">
        <v>5</v>
      </c>
      <c r="B100" s="24" t="s">
        <v>101</v>
      </c>
      <c r="C100" s="25">
        <v>62445</v>
      </c>
      <c r="D100" s="26">
        <v>676</v>
      </c>
      <c r="E100" s="26">
        <v>10.8</v>
      </c>
    </row>
    <row r="101" spans="1:5" x14ac:dyDescent="0.3">
      <c r="A101" s="24" t="s">
        <v>5</v>
      </c>
      <c r="B101" s="24" t="s">
        <v>102</v>
      </c>
      <c r="C101" s="25">
        <v>40597</v>
      </c>
      <c r="D101" s="26">
        <v>372</v>
      </c>
      <c r="E101" s="26">
        <v>9.1999999999999993</v>
      </c>
    </row>
    <row r="102" spans="1:5" x14ac:dyDescent="0.3">
      <c r="A102" s="24" t="s">
        <v>5</v>
      </c>
      <c r="B102" s="24" t="s">
        <v>103</v>
      </c>
      <c r="C102" s="25">
        <v>35577</v>
      </c>
      <c r="D102" s="26">
        <v>263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10677</v>
      </c>
      <c r="D103" s="26">
        <v>144</v>
      </c>
      <c r="E103" s="26">
        <v>13.5</v>
      </c>
    </row>
    <row r="104" spans="1:5" x14ac:dyDescent="0.3">
      <c r="A104" s="24" t="s">
        <v>5</v>
      </c>
      <c r="B104" s="24" t="s">
        <v>105</v>
      </c>
      <c r="C104" s="25">
        <v>11524</v>
      </c>
      <c r="D104" s="26">
        <v>156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85597</v>
      </c>
      <c r="D105" s="26">
        <v>780</v>
      </c>
      <c r="E105" s="26">
        <v>9.1</v>
      </c>
    </row>
    <row r="106" spans="1:5" x14ac:dyDescent="0.3">
      <c r="A106" s="24" t="s">
        <v>5</v>
      </c>
      <c r="B106" s="24" t="s">
        <v>107</v>
      </c>
      <c r="C106" s="25">
        <v>18384</v>
      </c>
      <c r="D106" s="26">
        <v>252</v>
      </c>
      <c r="E106" s="26">
        <v>13.7</v>
      </c>
    </row>
    <row r="107" spans="1:5" x14ac:dyDescent="0.3">
      <c r="A107" s="24" t="s">
        <v>5</v>
      </c>
      <c r="B107" s="24" t="s">
        <v>108</v>
      </c>
      <c r="C107" s="25">
        <v>53143</v>
      </c>
      <c r="D107" s="26">
        <v>298</v>
      </c>
      <c r="E107" s="26">
        <v>5.6</v>
      </c>
    </row>
    <row r="108" spans="1:5" x14ac:dyDescent="0.3">
      <c r="A108" s="24" t="s">
        <v>5</v>
      </c>
      <c r="B108" s="24" t="s">
        <v>109</v>
      </c>
      <c r="C108" s="25">
        <v>35769</v>
      </c>
      <c r="D108" s="26">
        <v>339</v>
      </c>
      <c r="E108" s="26">
        <v>9.5</v>
      </c>
    </row>
    <row r="109" spans="1:5" x14ac:dyDescent="0.3">
      <c r="A109" s="24" t="s">
        <v>5</v>
      </c>
      <c r="B109" s="24" t="s">
        <v>110</v>
      </c>
      <c r="C109" s="25">
        <v>44772</v>
      </c>
      <c r="D109" s="26">
        <v>479</v>
      </c>
      <c r="E109" s="26">
        <v>10.7</v>
      </c>
    </row>
    <row r="110" spans="1:5" x14ac:dyDescent="0.3">
      <c r="A110" s="24" t="s">
        <v>5</v>
      </c>
      <c r="B110" s="24" t="s">
        <v>111</v>
      </c>
      <c r="C110" s="25">
        <v>24129</v>
      </c>
      <c r="D110" s="26">
        <v>192</v>
      </c>
      <c r="E110" s="26">
        <v>7.9</v>
      </c>
    </row>
    <row r="111" spans="1:5" x14ac:dyDescent="0.3">
      <c r="A111" s="24" t="s">
        <v>5</v>
      </c>
      <c r="B111" s="24" t="s">
        <v>112</v>
      </c>
      <c r="C111" s="25">
        <v>21089</v>
      </c>
      <c r="D111" s="26">
        <v>219</v>
      </c>
      <c r="E111" s="26">
        <v>10.4</v>
      </c>
    </row>
    <row r="112" spans="1:5" x14ac:dyDescent="0.3">
      <c r="A112" s="24" t="s">
        <v>5</v>
      </c>
      <c r="B112" s="24" t="s">
        <v>113</v>
      </c>
      <c r="C112" s="25">
        <v>7445</v>
      </c>
      <c r="D112" s="26">
        <v>110</v>
      </c>
      <c r="E112" s="26">
        <v>14.7</v>
      </c>
    </row>
    <row r="113" spans="1:5" x14ac:dyDescent="0.3">
      <c r="A113" s="24" t="s">
        <v>5</v>
      </c>
      <c r="B113" s="24" t="s">
        <v>114</v>
      </c>
      <c r="C113" s="25">
        <v>73019</v>
      </c>
      <c r="D113" s="26">
        <v>533</v>
      </c>
      <c r="E113" s="26">
        <v>7.3</v>
      </c>
    </row>
    <row r="114" spans="1:5" x14ac:dyDescent="0.3">
      <c r="A114" s="24" t="s">
        <v>5</v>
      </c>
      <c r="B114" s="24" t="s">
        <v>115</v>
      </c>
      <c r="C114" s="25">
        <v>20370</v>
      </c>
      <c r="D114" s="26">
        <v>272</v>
      </c>
      <c r="E114" s="26">
        <v>13.4</v>
      </c>
    </row>
    <row r="115" spans="1:5" x14ac:dyDescent="0.3">
      <c r="A115" s="24" t="s">
        <v>5</v>
      </c>
      <c r="B115" s="24" t="s">
        <v>116</v>
      </c>
      <c r="C115" s="25">
        <v>16548</v>
      </c>
      <c r="D115" s="26">
        <v>207</v>
      </c>
      <c r="E115" s="26">
        <v>12.5</v>
      </c>
    </row>
    <row r="116" spans="1:5" x14ac:dyDescent="0.3">
      <c r="A116" s="24" t="s">
        <v>5</v>
      </c>
      <c r="B116" s="24" t="s">
        <v>117</v>
      </c>
      <c r="C116" s="25">
        <v>24624</v>
      </c>
      <c r="D116" s="26">
        <v>256</v>
      </c>
      <c r="E116" s="26">
        <v>10.4</v>
      </c>
    </row>
    <row r="117" spans="1:5" x14ac:dyDescent="0.3">
      <c r="A117" s="24" t="s">
        <v>5</v>
      </c>
      <c r="B117" s="24" t="s">
        <v>118</v>
      </c>
      <c r="C117" s="25">
        <v>32413</v>
      </c>
      <c r="D117" s="26">
        <v>520</v>
      </c>
      <c r="E117" s="26">
        <v>16</v>
      </c>
    </row>
    <row r="118" spans="1:5" x14ac:dyDescent="0.3">
      <c r="A118" s="24" t="s">
        <v>5</v>
      </c>
      <c r="B118" s="24" t="s">
        <v>119</v>
      </c>
      <c r="C118" s="25">
        <v>331937</v>
      </c>
      <c r="D118" s="25">
        <v>4299</v>
      </c>
      <c r="E118" s="26">
        <v>13</v>
      </c>
    </row>
    <row r="119" spans="1:5" x14ac:dyDescent="0.3">
      <c r="A119" s="24" t="s">
        <v>5</v>
      </c>
      <c r="B119" s="24" t="s">
        <v>120</v>
      </c>
      <c r="C119" s="25">
        <v>6116</v>
      </c>
      <c r="D119" s="26">
        <v>133</v>
      </c>
      <c r="E119" s="26">
        <v>21.7</v>
      </c>
    </row>
    <row r="120" spans="1:5" x14ac:dyDescent="0.3">
      <c r="A120" s="24" t="s">
        <v>5</v>
      </c>
      <c r="B120" s="24" t="s">
        <v>121</v>
      </c>
      <c r="C120" s="25">
        <v>27461</v>
      </c>
      <c r="D120" s="26">
        <v>234</v>
      </c>
      <c r="E120" s="26">
        <v>8.5</v>
      </c>
    </row>
    <row r="121" spans="1:5" x14ac:dyDescent="0.3">
      <c r="A121" s="24" t="s">
        <v>5</v>
      </c>
      <c r="B121" s="24" t="s">
        <v>122</v>
      </c>
      <c r="C121" s="25">
        <v>16666</v>
      </c>
      <c r="D121" s="26">
        <v>231</v>
      </c>
      <c r="E121" s="26">
        <v>13.8</v>
      </c>
    </row>
    <row r="122" spans="1:5" x14ac:dyDescent="0.3">
      <c r="A122" s="24" t="s">
        <v>5</v>
      </c>
      <c r="B122" s="24" t="s">
        <v>123</v>
      </c>
      <c r="C122" s="25">
        <v>21092</v>
      </c>
      <c r="D122" s="26">
        <v>206</v>
      </c>
      <c r="E122" s="26">
        <v>9.8000000000000007</v>
      </c>
    </row>
    <row r="123" spans="1:5" x14ac:dyDescent="0.3">
      <c r="A123" s="24" t="s">
        <v>5</v>
      </c>
      <c r="B123" s="24" t="s">
        <v>124</v>
      </c>
      <c r="C123" s="25">
        <v>30599</v>
      </c>
      <c r="D123" s="26">
        <v>478</v>
      </c>
      <c r="E123" s="26">
        <v>15.6</v>
      </c>
    </row>
    <row r="124" spans="1:5" x14ac:dyDescent="0.3">
      <c r="A124" s="24" t="s">
        <v>5</v>
      </c>
      <c r="B124" s="24" t="s">
        <v>125</v>
      </c>
      <c r="C124" s="25">
        <v>65418</v>
      </c>
      <c r="D124" s="26">
        <v>883</v>
      </c>
      <c r="E124" s="26">
        <v>13.5</v>
      </c>
    </row>
    <row r="125" spans="1:5" x14ac:dyDescent="0.3">
      <c r="A125" s="24" t="s">
        <v>5</v>
      </c>
      <c r="B125" s="24" t="s">
        <v>126</v>
      </c>
      <c r="C125" s="25">
        <v>14894</v>
      </c>
      <c r="D125" s="26">
        <v>187</v>
      </c>
      <c r="E125" s="26">
        <v>12.6</v>
      </c>
    </row>
    <row r="126" spans="1:5" x14ac:dyDescent="0.3">
      <c r="A126" s="24" t="s">
        <v>5</v>
      </c>
      <c r="B126" s="24" t="s">
        <v>127</v>
      </c>
      <c r="C126" s="25">
        <v>24255</v>
      </c>
      <c r="D126" s="26">
        <v>300</v>
      </c>
      <c r="E126" s="26">
        <v>12.4</v>
      </c>
    </row>
    <row r="127" spans="1:5" x14ac:dyDescent="0.3">
      <c r="A127" s="24" t="s">
        <v>5</v>
      </c>
      <c r="B127" s="24" t="s">
        <v>128</v>
      </c>
      <c r="C127" s="25">
        <v>4430</v>
      </c>
      <c r="D127" s="26">
        <v>83</v>
      </c>
      <c r="E127" s="26">
        <v>18.7</v>
      </c>
    </row>
    <row r="128" spans="1:5" x14ac:dyDescent="0.3">
      <c r="A128" s="24" t="s">
        <v>5</v>
      </c>
      <c r="B128" s="24" t="s">
        <v>129</v>
      </c>
      <c r="C128" s="25">
        <v>20689</v>
      </c>
      <c r="D128" s="26">
        <v>270</v>
      </c>
      <c r="E128" s="26">
        <v>13</v>
      </c>
    </row>
    <row r="129" spans="1:5" x14ac:dyDescent="0.3">
      <c r="A129" s="24" t="s">
        <v>5</v>
      </c>
      <c r="B129" s="24" t="s">
        <v>130</v>
      </c>
      <c r="C129" s="25">
        <v>13465</v>
      </c>
      <c r="D129" s="26">
        <v>137</v>
      </c>
      <c r="E129" s="26">
        <v>10.199999999999999</v>
      </c>
    </row>
    <row r="130" spans="1:5" x14ac:dyDescent="0.3">
      <c r="A130" s="24" t="s">
        <v>5</v>
      </c>
      <c r="B130" s="24" t="s">
        <v>131</v>
      </c>
      <c r="C130" s="25">
        <v>52895</v>
      </c>
      <c r="D130" s="26">
        <v>606</v>
      </c>
      <c r="E130" s="26">
        <v>11.5</v>
      </c>
    </row>
    <row r="131" spans="1:5" x14ac:dyDescent="0.3">
      <c r="A131" s="24" t="s">
        <v>5</v>
      </c>
      <c r="B131" s="24" t="s">
        <v>132</v>
      </c>
      <c r="C131" s="25">
        <v>25643</v>
      </c>
      <c r="D131" s="26">
        <v>266</v>
      </c>
      <c r="E131" s="26">
        <v>10.4</v>
      </c>
    </row>
    <row r="132" spans="1:5" x14ac:dyDescent="0.3">
      <c r="A132" s="24" t="s">
        <v>5</v>
      </c>
      <c r="B132" s="24" t="s">
        <v>133</v>
      </c>
      <c r="C132" s="25">
        <v>5847</v>
      </c>
      <c r="D132" s="26">
        <v>97</v>
      </c>
      <c r="E132" s="26">
        <v>16.7</v>
      </c>
    </row>
    <row r="133" spans="1:5" x14ac:dyDescent="0.3">
      <c r="A133" s="24" t="s">
        <v>5</v>
      </c>
      <c r="B133" s="24" t="s">
        <v>134</v>
      </c>
      <c r="C133" s="25">
        <v>22576</v>
      </c>
      <c r="D133" s="26">
        <v>145</v>
      </c>
      <c r="E133" s="26">
        <v>6.4</v>
      </c>
    </row>
    <row r="134" spans="1:5" x14ac:dyDescent="0.3">
      <c r="A134" s="24" t="s">
        <v>5</v>
      </c>
      <c r="B134" s="24" t="s">
        <v>135</v>
      </c>
      <c r="C134" s="25">
        <v>24204</v>
      </c>
      <c r="D134" s="26">
        <v>178</v>
      </c>
      <c r="E134" s="26">
        <v>7.4</v>
      </c>
    </row>
    <row r="135" spans="1:5" x14ac:dyDescent="0.3">
      <c r="A135" s="24" t="s">
        <v>5</v>
      </c>
      <c r="B135" s="24" t="s">
        <v>136</v>
      </c>
      <c r="C135" s="25">
        <v>72493</v>
      </c>
      <c r="D135" s="26">
        <v>764</v>
      </c>
      <c r="E135" s="26">
        <v>10.5</v>
      </c>
    </row>
    <row r="136" spans="1:5" x14ac:dyDescent="0.3">
      <c r="A136" s="24" t="s">
        <v>5</v>
      </c>
      <c r="B136" s="24" t="s">
        <v>137</v>
      </c>
      <c r="C136" s="25">
        <v>10400</v>
      </c>
      <c r="D136" s="26">
        <v>161</v>
      </c>
      <c r="E136" s="26">
        <v>15.4</v>
      </c>
    </row>
    <row r="137" spans="1:5" x14ac:dyDescent="0.3">
      <c r="A137" s="24" t="s">
        <v>5</v>
      </c>
      <c r="B137" s="24" t="s">
        <v>138</v>
      </c>
      <c r="C137" s="25">
        <v>18782</v>
      </c>
      <c r="D137" s="26">
        <v>189</v>
      </c>
      <c r="E137" s="26">
        <v>10.1</v>
      </c>
    </row>
    <row r="138" spans="1:5" x14ac:dyDescent="0.3">
      <c r="A138" s="24" t="s">
        <v>5</v>
      </c>
      <c r="B138" s="24" t="s">
        <v>139</v>
      </c>
      <c r="C138" s="25">
        <v>67305</v>
      </c>
      <c r="D138" s="26">
        <v>646</v>
      </c>
      <c r="E138" s="26">
        <v>9.6</v>
      </c>
    </row>
    <row r="139" spans="1:5" x14ac:dyDescent="0.3">
      <c r="A139" s="24" t="s">
        <v>5</v>
      </c>
      <c r="B139" s="24" t="s">
        <v>140</v>
      </c>
      <c r="C139" s="25">
        <v>28595</v>
      </c>
      <c r="D139" s="26">
        <v>291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15242</v>
      </c>
      <c r="D140" s="26">
        <v>165</v>
      </c>
      <c r="E140" s="26">
        <v>10.8</v>
      </c>
    </row>
    <row r="141" spans="1:5" x14ac:dyDescent="0.3">
      <c r="A141" s="24" t="s">
        <v>5</v>
      </c>
      <c r="B141" s="24" t="s">
        <v>142</v>
      </c>
      <c r="C141" s="25">
        <v>39550</v>
      </c>
      <c r="D141" s="26">
        <v>360</v>
      </c>
      <c r="E141" s="26">
        <v>9.1</v>
      </c>
    </row>
    <row r="142" spans="1:5" x14ac:dyDescent="0.3">
      <c r="A142" s="24" t="s">
        <v>5</v>
      </c>
      <c r="B142" s="24" t="s">
        <v>143</v>
      </c>
      <c r="C142" s="25">
        <v>91306</v>
      </c>
      <c r="D142" s="25">
        <v>2315</v>
      </c>
      <c r="E142" s="26">
        <v>25.4</v>
      </c>
    </row>
    <row r="143" spans="1:5" x14ac:dyDescent="0.3">
      <c r="A143" s="24" t="s">
        <v>5</v>
      </c>
      <c r="B143" s="24" t="s">
        <v>144</v>
      </c>
      <c r="C143" s="25">
        <v>37972</v>
      </c>
      <c r="D143" s="26">
        <v>470</v>
      </c>
      <c r="E143" s="26">
        <v>12.4</v>
      </c>
    </row>
    <row r="144" spans="1:5" x14ac:dyDescent="0.3">
      <c r="A144" s="24" t="s">
        <v>5</v>
      </c>
      <c r="B144" s="24" t="s">
        <v>145</v>
      </c>
      <c r="C144" s="25">
        <v>43558</v>
      </c>
      <c r="D144" s="26">
        <v>349</v>
      </c>
      <c r="E144" s="26">
        <v>8</v>
      </c>
    </row>
    <row r="145" spans="1:5" x14ac:dyDescent="0.3">
      <c r="A145" s="24" t="s">
        <v>5</v>
      </c>
      <c r="B145" s="24" t="s">
        <v>146</v>
      </c>
      <c r="C145" s="25">
        <v>50832</v>
      </c>
      <c r="D145" s="26">
        <v>324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58692</v>
      </c>
      <c r="D146" s="26">
        <v>577</v>
      </c>
      <c r="E146" s="26">
        <v>9.8000000000000007</v>
      </c>
    </row>
    <row r="147" spans="1:5" x14ac:dyDescent="0.3">
      <c r="A147" s="24" t="s">
        <v>5</v>
      </c>
      <c r="B147" s="24" t="s">
        <v>148</v>
      </c>
      <c r="C147" s="25">
        <v>15599</v>
      </c>
      <c r="D147" s="26">
        <v>386</v>
      </c>
      <c r="E147" s="26">
        <v>24.7</v>
      </c>
    </row>
    <row r="148" spans="1:5" x14ac:dyDescent="0.3">
      <c r="A148" s="24" t="s">
        <v>5</v>
      </c>
      <c r="B148" s="24" t="s">
        <v>149</v>
      </c>
      <c r="C148" s="25">
        <v>52893</v>
      </c>
      <c r="D148" s="26">
        <v>581</v>
      </c>
      <c r="E148" s="26">
        <v>11</v>
      </c>
    </row>
    <row r="149" spans="1:5" x14ac:dyDescent="0.3">
      <c r="A149" s="28" t="str">
        <f>CONCATENATE("Total (",RIGHT(Índice!$A$4,2),")")</f>
        <v>Total (PA)</v>
      </c>
      <c r="B149" s="28"/>
      <c r="C149" s="29">
        <f>SUM(C5:C148)</f>
        <v>8116132</v>
      </c>
      <c r="D149" s="29">
        <f>SUM(D5:D148)</f>
        <v>87285</v>
      </c>
      <c r="E149" s="30">
        <f>D149/(C149/1000)</f>
        <v>10.754507196285127</v>
      </c>
    </row>
    <row r="150" spans="1:5" x14ac:dyDescent="0.3">
      <c r="A150" s="31"/>
      <c r="B150" s="31"/>
      <c r="C150" s="32"/>
      <c r="D150" s="32" t="s">
        <v>193</v>
      </c>
      <c r="E150" s="33">
        <f>MIN($E$5:$E$148)</f>
        <v>4.5999999999999996</v>
      </c>
    </row>
    <row r="151" spans="1:5" x14ac:dyDescent="0.3">
      <c r="A151" s="31"/>
      <c r="B151" s="31"/>
      <c r="C151" s="32"/>
      <c r="D151" s="32" t="s">
        <v>194</v>
      </c>
      <c r="E151" s="33">
        <f>MAX($E$5:$E$148)</f>
        <v>25.4</v>
      </c>
    </row>
    <row r="152" spans="1:5" x14ac:dyDescent="0.3">
      <c r="A152" s="34" t="s">
        <v>195</v>
      </c>
      <c r="B152" s="34"/>
      <c r="C152" s="35">
        <v>203041552</v>
      </c>
      <c r="D152" s="35">
        <v>2259412</v>
      </c>
      <c r="E152" s="36">
        <v>11.127830622571286</v>
      </c>
    </row>
    <row r="153" spans="1:5" x14ac:dyDescent="0.3">
      <c r="A153" s="34"/>
      <c r="B153" s="34"/>
      <c r="C153" s="35"/>
      <c r="D153" s="35" t="s">
        <v>193</v>
      </c>
      <c r="E153" s="36">
        <v>0.6</v>
      </c>
    </row>
    <row r="154" spans="1:5" x14ac:dyDescent="0.3">
      <c r="A154" s="37"/>
      <c r="B154" s="37"/>
      <c r="C154" s="38"/>
      <c r="D154" s="38" t="s">
        <v>194</v>
      </c>
      <c r="E154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2"/>
  <sheetViews>
    <sheetView workbookViewId="0">
      <pane ySplit="4" topLeftCell="A5" activePane="bottomLeft" state="frozen"/>
      <selection pane="bottomLeft" activeCell="A23" sqref="A23:XFD669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21</v>
      </c>
      <c r="E5" s="26">
        <v>0.1</v>
      </c>
    </row>
    <row r="6" spans="1:5" x14ac:dyDescent="0.3">
      <c r="A6" s="24" t="s">
        <v>5</v>
      </c>
      <c r="B6" s="24" t="s">
        <v>13</v>
      </c>
      <c r="C6" s="25">
        <v>126279</v>
      </c>
      <c r="D6" s="26">
        <v>18</v>
      </c>
      <c r="E6" s="26">
        <v>0.1</v>
      </c>
    </row>
    <row r="7" spans="1:5" x14ac:dyDescent="0.3">
      <c r="A7" s="24" t="s">
        <v>5</v>
      </c>
      <c r="B7" s="24" t="s">
        <v>15</v>
      </c>
      <c r="C7" s="25">
        <v>478778</v>
      </c>
      <c r="D7" s="26">
        <v>22</v>
      </c>
      <c r="E7" s="26">
        <v>0</v>
      </c>
    </row>
    <row r="8" spans="1:5" x14ac:dyDescent="0.3">
      <c r="A8" s="24" t="s">
        <v>5</v>
      </c>
      <c r="B8" s="24" t="s">
        <v>24</v>
      </c>
      <c r="C8" s="25">
        <v>1303389</v>
      </c>
      <c r="D8" s="25">
        <v>5957</v>
      </c>
      <c r="E8" s="26">
        <v>4.5999999999999996</v>
      </c>
    </row>
    <row r="9" spans="1:5" x14ac:dyDescent="0.3">
      <c r="A9" s="24" t="s">
        <v>5</v>
      </c>
      <c r="B9" s="24" t="s">
        <v>26</v>
      </c>
      <c r="C9" s="25">
        <v>63567</v>
      </c>
      <c r="D9" s="26">
        <v>9</v>
      </c>
      <c r="E9" s="26">
        <v>0.1</v>
      </c>
    </row>
    <row r="10" spans="1:5" x14ac:dyDescent="0.3">
      <c r="A10" s="24" t="s">
        <v>5</v>
      </c>
      <c r="B10" s="24" t="s">
        <v>39</v>
      </c>
      <c r="C10" s="25">
        <v>70394</v>
      </c>
      <c r="D10" s="26">
        <v>19</v>
      </c>
      <c r="E10" s="26">
        <v>0.3</v>
      </c>
    </row>
    <row r="11" spans="1:5" x14ac:dyDescent="0.3">
      <c r="A11" s="24" t="s">
        <v>5</v>
      </c>
      <c r="B11" s="24" t="s">
        <v>41</v>
      </c>
      <c r="C11" s="25">
        <v>192262</v>
      </c>
      <c r="D11" s="26">
        <v>27</v>
      </c>
      <c r="E11" s="26">
        <v>0.1</v>
      </c>
    </row>
    <row r="12" spans="1:5" x14ac:dyDescent="0.3">
      <c r="A12" s="24" t="s">
        <v>5</v>
      </c>
      <c r="B12" s="24" t="s">
        <v>71</v>
      </c>
      <c r="C12" s="25">
        <v>266536</v>
      </c>
      <c r="D12" s="26">
        <v>29</v>
      </c>
      <c r="E12" s="26">
        <v>0.1</v>
      </c>
    </row>
    <row r="13" spans="1:5" x14ac:dyDescent="0.3">
      <c r="A13" s="24" t="s">
        <v>5</v>
      </c>
      <c r="B13" s="24" t="s">
        <v>89</v>
      </c>
      <c r="C13" s="25">
        <v>68294</v>
      </c>
      <c r="D13" s="26">
        <v>55</v>
      </c>
      <c r="E13" s="26">
        <v>0.8</v>
      </c>
    </row>
    <row r="14" spans="1:5" x14ac:dyDescent="0.3">
      <c r="A14" s="24" t="s">
        <v>5</v>
      </c>
      <c r="B14" s="24" t="s">
        <v>106</v>
      </c>
      <c r="C14" s="25">
        <v>85597</v>
      </c>
      <c r="D14" s="26">
        <v>14</v>
      </c>
      <c r="E14" s="26">
        <v>0.2</v>
      </c>
    </row>
    <row r="15" spans="1:5" x14ac:dyDescent="0.3">
      <c r="A15" s="24" t="s">
        <v>5</v>
      </c>
      <c r="B15" s="24" t="s">
        <v>119</v>
      </c>
      <c r="C15" s="25">
        <v>331937</v>
      </c>
      <c r="D15" s="26">
        <v>47</v>
      </c>
      <c r="E15" s="26">
        <v>0.1</v>
      </c>
    </row>
    <row r="16" spans="1:5" x14ac:dyDescent="0.3">
      <c r="A16" s="24" t="s">
        <v>5</v>
      </c>
      <c r="B16" s="24" t="s">
        <v>143</v>
      </c>
      <c r="C16" s="25">
        <v>91306</v>
      </c>
      <c r="D16" s="26">
        <v>15</v>
      </c>
      <c r="E16" s="26">
        <v>0.2</v>
      </c>
    </row>
    <row r="17" spans="1:5" x14ac:dyDescent="0.3">
      <c r="A17" s="28" t="str">
        <f>CONCATENATE("Total (",RIGHT(Índice!$A$4,2),")")</f>
        <v>Total (PA)</v>
      </c>
      <c r="B17" s="28"/>
      <c r="C17" s="29">
        <f>SUM(C5:C16)</f>
        <v>3236527</v>
      </c>
      <c r="D17" s="29">
        <f>SUM(D5:D16)</f>
        <v>6233</v>
      </c>
      <c r="E17" s="30">
        <f>D17/(C17/1000)</f>
        <v>1.925829755166572</v>
      </c>
    </row>
    <row r="18" spans="1:5" x14ac:dyDescent="0.3">
      <c r="A18" s="31"/>
      <c r="B18" s="31"/>
      <c r="C18" s="32"/>
      <c r="D18" s="32" t="s">
        <v>193</v>
      </c>
      <c r="E18" s="33">
        <f>MIN($E$5:$E$16)</f>
        <v>0</v>
      </c>
    </row>
    <row r="19" spans="1:5" x14ac:dyDescent="0.3">
      <c r="A19" s="31"/>
      <c r="B19" s="31"/>
      <c r="C19" s="32"/>
      <c r="D19" s="32" t="s">
        <v>194</v>
      </c>
      <c r="E19" s="33">
        <f>MAX($E$5:$E$16)</f>
        <v>4.5999999999999996</v>
      </c>
    </row>
    <row r="20" spans="1:5" x14ac:dyDescent="0.3">
      <c r="A20" s="34" t="s">
        <v>195</v>
      </c>
      <c r="B20" s="34"/>
      <c r="C20" s="35">
        <v>99659323</v>
      </c>
      <c r="D20" s="35">
        <v>227888</v>
      </c>
      <c r="E20" s="36">
        <v>2.2866701592985934</v>
      </c>
    </row>
    <row r="21" spans="1:5" x14ac:dyDescent="0.3">
      <c r="A21" s="34"/>
      <c r="B21" s="34"/>
      <c r="C21" s="35"/>
      <c r="D21" s="35" t="s">
        <v>193</v>
      </c>
      <c r="E21" s="36">
        <v>0</v>
      </c>
    </row>
    <row r="22" spans="1:5" x14ac:dyDescent="0.3">
      <c r="A22" s="37"/>
      <c r="B22" s="37"/>
      <c r="C22" s="38"/>
      <c r="D22" s="38" t="s">
        <v>194</v>
      </c>
      <c r="E22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14</v>
      </c>
      <c r="E5" s="26">
        <v>0.1</v>
      </c>
    </row>
    <row r="6" spans="1:5" x14ac:dyDescent="0.3">
      <c r="A6" s="24" t="s">
        <v>5</v>
      </c>
      <c r="B6" s="24" t="s">
        <v>11</v>
      </c>
      <c r="C6" s="25">
        <v>69377</v>
      </c>
      <c r="D6" s="26">
        <v>54</v>
      </c>
      <c r="E6" s="26">
        <v>0.8</v>
      </c>
    </row>
    <row r="7" spans="1:5" x14ac:dyDescent="0.3">
      <c r="A7" s="24" t="s">
        <v>5</v>
      </c>
      <c r="B7" s="24" t="s">
        <v>15</v>
      </c>
      <c r="C7" s="25">
        <v>478778</v>
      </c>
      <c r="D7" s="26">
        <v>127</v>
      </c>
      <c r="E7" s="26">
        <v>0.3</v>
      </c>
    </row>
    <row r="8" spans="1:5" x14ac:dyDescent="0.3">
      <c r="A8" s="24" t="s">
        <v>5</v>
      </c>
      <c r="B8" s="24" t="s">
        <v>17</v>
      </c>
      <c r="C8" s="25">
        <v>44573</v>
      </c>
      <c r="D8" s="26">
        <v>33</v>
      </c>
      <c r="E8" s="26">
        <v>0.7</v>
      </c>
    </row>
    <row r="9" spans="1:5" x14ac:dyDescent="0.3">
      <c r="A9" s="24" t="s">
        <v>5</v>
      </c>
      <c r="B9" s="24" t="s">
        <v>23</v>
      </c>
      <c r="C9" s="25">
        <v>126650</v>
      </c>
      <c r="D9" s="26">
        <v>9</v>
      </c>
      <c r="E9" s="26">
        <v>0.1</v>
      </c>
    </row>
    <row r="10" spans="1:5" x14ac:dyDescent="0.3">
      <c r="A10" s="24" t="s">
        <v>5</v>
      </c>
      <c r="B10" s="24" t="s">
        <v>24</v>
      </c>
      <c r="C10" s="25">
        <v>1303389</v>
      </c>
      <c r="D10" s="25">
        <v>2163</v>
      </c>
      <c r="E10" s="26">
        <v>1.7</v>
      </c>
    </row>
    <row r="11" spans="1:5" x14ac:dyDescent="0.3">
      <c r="A11" s="24" t="s">
        <v>5</v>
      </c>
      <c r="B11" s="24" t="s">
        <v>29</v>
      </c>
      <c r="C11" s="25">
        <v>123082</v>
      </c>
      <c r="D11" s="26">
        <v>536</v>
      </c>
      <c r="E11" s="26">
        <v>4.4000000000000004</v>
      </c>
    </row>
    <row r="12" spans="1:5" x14ac:dyDescent="0.3">
      <c r="A12" s="24" t="s">
        <v>5</v>
      </c>
      <c r="B12" s="24" t="s">
        <v>37</v>
      </c>
      <c r="C12" s="25">
        <v>134184</v>
      </c>
      <c r="D12" s="26">
        <v>124</v>
      </c>
      <c r="E12" s="26">
        <v>0.9</v>
      </c>
    </row>
    <row r="13" spans="1:5" x14ac:dyDescent="0.3">
      <c r="A13" s="24" t="s">
        <v>5</v>
      </c>
      <c r="B13" s="24" t="s">
        <v>39</v>
      </c>
      <c r="C13" s="25">
        <v>70394</v>
      </c>
      <c r="D13" s="26">
        <v>668</v>
      </c>
      <c r="E13" s="26">
        <v>9.5</v>
      </c>
    </row>
    <row r="14" spans="1:5" x14ac:dyDescent="0.3">
      <c r="A14" s="24" t="s">
        <v>5</v>
      </c>
      <c r="B14" s="24" t="s">
        <v>41</v>
      </c>
      <c r="C14" s="25">
        <v>192262</v>
      </c>
      <c r="D14" s="26">
        <v>822</v>
      </c>
      <c r="E14" s="26">
        <v>4.3</v>
      </c>
    </row>
    <row r="15" spans="1:5" x14ac:dyDescent="0.3">
      <c r="A15" s="24" t="s">
        <v>5</v>
      </c>
      <c r="B15" s="24" t="s">
        <v>44</v>
      </c>
      <c r="C15" s="25">
        <v>44617</v>
      </c>
      <c r="D15" s="26">
        <v>5</v>
      </c>
      <c r="E15" s="26">
        <v>0.1</v>
      </c>
    </row>
    <row r="16" spans="1:5" x14ac:dyDescent="0.3">
      <c r="A16" s="24" t="s">
        <v>5</v>
      </c>
      <c r="B16" s="24" t="s">
        <v>63</v>
      </c>
      <c r="C16" s="25">
        <v>123312</v>
      </c>
      <c r="D16" s="26">
        <v>2</v>
      </c>
      <c r="E16" s="26">
        <v>0</v>
      </c>
    </row>
    <row r="17" spans="1:5" x14ac:dyDescent="0.3">
      <c r="A17" s="24" t="s">
        <v>5</v>
      </c>
      <c r="B17" s="24" t="s">
        <v>66</v>
      </c>
      <c r="C17" s="25">
        <v>37707</v>
      </c>
      <c r="D17" s="26">
        <v>4</v>
      </c>
      <c r="E17" s="26">
        <v>0.1</v>
      </c>
    </row>
    <row r="18" spans="1:5" x14ac:dyDescent="0.3">
      <c r="A18" s="24" t="s">
        <v>5</v>
      </c>
      <c r="B18" s="24" t="s">
        <v>67</v>
      </c>
      <c r="C18" s="25">
        <v>50881</v>
      </c>
      <c r="D18" s="26">
        <v>77</v>
      </c>
      <c r="E18" s="26">
        <v>1.5</v>
      </c>
    </row>
    <row r="19" spans="1:5" x14ac:dyDescent="0.3">
      <c r="A19" s="24" t="s">
        <v>5</v>
      </c>
      <c r="B19" s="24" t="s">
        <v>74</v>
      </c>
      <c r="C19" s="25">
        <v>110515</v>
      </c>
      <c r="D19" s="26">
        <v>306</v>
      </c>
      <c r="E19" s="26">
        <v>2.8</v>
      </c>
    </row>
    <row r="20" spans="1:5" x14ac:dyDescent="0.3">
      <c r="A20" s="24" t="s">
        <v>5</v>
      </c>
      <c r="B20" s="24" t="s">
        <v>87</v>
      </c>
      <c r="C20" s="25">
        <v>52229</v>
      </c>
      <c r="D20" s="26">
        <v>53</v>
      </c>
      <c r="E20" s="26">
        <v>1</v>
      </c>
    </row>
    <row r="21" spans="1:5" x14ac:dyDescent="0.3">
      <c r="A21" s="24" t="s">
        <v>5</v>
      </c>
      <c r="B21" s="24" t="s">
        <v>91</v>
      </c>
      <c r="C21" s="25">
        <v>32467</v>
      </c>
      <c r="D21" s="26">
        <v>2</v>
      </c>
      <c r="E21" s="26">
        <v>0.1</v>
      </c>
    </row>
    <row r="22" spans="1:5" x14ac:dyDescent="0.3">
      <c r="A22" s="24" t="s">
        <v>5</v>
      </c>
      <c r="B22" s="24" t="s">
        <v>106</v>
      </c>
      <c r="C22" s="25">
        <v>85597</v>
      </c>
      <c r="D22" s="26">
        <v>689</v>
      </c>
      <c r="E22" s="26">
        <v>8</v>
      </c>
    </row>
    <row r="23" spans="1:5" x14ac:dyDescent="0.3">
      <c r="A23" s="24" t="s">
        <v>5</v>
      </c>
      <c r="B23" s="24" t="s">
        <v>108</v>
      </c>
      <c r="C23" s="25">
        <v>53143</v>
      </c>
      <c r="D23" s="26">
        <v>10</v>
      </c>
      <c r="E23" s="26">
        <v>0.2</v>
      </c>
    </row>
    <row r="24" spans="1:5" x14ac:dyDescent="0.3">
      <c r="A24" s="24" t="s">
        <v>5</v>
      </c>
      <c r="B24" s="24" t="s">
        <v>117</v>
      </c>
      <c r="C24" s="25">
        <v>24624</v>
      </c>
      <c r="D24" s="26">
        <v>27</v>
      </c>
      <c r="E24" s="26">
        <v>1.1000000000000001</v>
      </c>
    </row>
    <row r="25" spans="1:5" x14ac:dyDescent="0.3">
      <c r="A25" s="24" t="s">
        <v>5</v>
      </c>
      <c r="B25" s="24" t="s">
        <v>119</v>
      </c>
      <c r="C25" s="25">
        <v>331937</v>
      </c>
      <c r="D25" s="26">
        <v>170</v>
      </c>
      <c r="E25" s="26">
        <v>0.5</v>
      </c>
    </row>
    <row r="26" spans="1:5" x14ac:dyDescent="0.3">
      <c r="A26" s="24" t="s">
        <v>5</v>
      </c>
      <c r="B26" s="24" t="s">
        <v>121</v>
      </c>
      <c r="C26" s="25">
        <v>27461</v>
      </c>
      <c r="D26" s="26">
        <v>52</v>
      </c>
      <c r="E26" s="26">
        <v>1.9</v>
      </c>
    </row>
    <row r="27" spans="1:5" x14ac:dyDescent="0.3">
      <c r="A27" s="24" t="s">
        <v>5</v>
      </c>
      <c r="B27" s="24" t="s">
        <v>143</v>
      </c>
      <c r="C27" s="25">
        <v>91306</v>
      </c>
      <c r="D27" s="26">
        <v>4</v>
      </c>
      <c r="E27" s="26">
        <v>0</v>
      </c>
    </row>
    <row r="28" spans="1:5" x14ac:dyDescent="0.3">
      <c r="A28" s="24" t="s">
        <v>5</v>
      </c>
      <c r="B28" s="24" t="s">
        <v>144</v>
      </c>
      <c r="C28" s="25">
        <v>37972</v>
      </c>
      <c r="D28" s="26">
        <v>126</v>
      </c>
      <c r="E28" s="26">
        <v>3.3</v>
      </c>
    </row>
    <row r="29" spans="1:5" x14ac:dyDescent="0.3">
      <c r="A29" s="24" t="s">
        <v>5</v>
      </c>
      <c r="B29" s="24" t="s">
        <v>147</v>
      </c>
      <c r="C29" s="25">
        <v>58692</v>
      </c>
      <c r="D29" s="26">
        <v>43</v>
      </c>
      <c r="E29" s="26">
        <v>0.7</v>
      </c>
    </row>
    <row r="30" spans="1:5" x14ac:dyDescent="0.3">
      <c r="A30" s="24" t="s">
        <v>5</v>
      </c>
      <c r="B30" s="24" t="s">
        <v>149</v>
      </c>
      <c r="C30" s="25">
        <v>52893</v>
      </c>
      <c r="D30" s="26">
        <v>5</v>
      </c>
      <c r="E30" s="26">
        <v>0.1</v>
      </c>
    </row>
    <row r="31" spans="1:5" x14ac:dyDescent="0.3">
      <c r="A31" s="28" t="str">
        <f>CONCATENATE("Total (",RIGHT(Índice!$A$4,2),")")</f>
        <v>Total (PA)</v>
      </c>
      <c r="B31" s="28"/>
      <c r="C31" s="29">
        <f>SUM(C5:C30)</f>
        <v>3916230</v>
      </c>
      <c r="D31" s="29">
        <f>SUM(D5:D30)</f>
        <v>6125</v>
      </c>
      <c r="E31" s="30">
        <f>D31/(C31/1000)</f>
        <v>1.5640041570592125</v>
      </c>
    </row>
    <row r="32" spans="1:5" x14ac:dyDescent="0.3">
      <c r="A32" s="31"/>
      <c r="B32" s="31"/>
      <c r="C32" s="32"/>
      <c r="D32" s="32" t="s">
        <v>193</v>
      </c>
      <c r="E32" s="33">
        <f>MIN($E$5:$E$30)</f>
        <v>0</v>
      </c>
    </row>
    <row r="33" spans="1:5" x14ac:dyDescent="0.3">
      <c r="A33" s="31"/>
      <c r="B33" s="31"/>
      <c r="C33" s="32"/>
      <c r="D33" s="32" t="s">
        <v>194</v>
      </c>
      <c r="E33" s="33">
        <f>MAX($E$5:$E$30)</f>
        <v>9.5</v>
      </c>
    </row>
    <row r="34" spans="1:5" x14ac:dyDescent="0.3">
      <c r="A34" s="34" t="s">
        <v>195</v>
      </c>
      <c r="B34" s="34"/>
      <c r="C34" s="35">
        <v>149920888</v>
      </c>
      <c r="D34" s="35">
        <v>615525</v>
      </c>
      <c r="E34" s="36">
        <v>4.1056653826650225</v>
      </c>
    </row>
    <row r="35" spans="1:5" x14ac:dyDescent="0.3">
      <c r="A35" s="34"/>
      <c r="B35" s="34"/>
      <c r="C35" s="35"/>
      <c r="D35" s="35" t="s">
        <v>193</v>
      </c>
      <c r="E35" s="36">
        <v>0</v>
      </c>
    </row>
    <row r="36" spans="1:5" x14ac:dyDescent="0.3">
      <c r="A36" s="37"/>
      <c r="B36" s="37"/>
      <c r="C36" s="38"/>
      <c r="D36" s="38" t="s">
        <v>194</v>
      </c>
      <c r="E36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63"/>
  <sheetViews>
    <sheetView workbookViewId="0">
      <pane ySplit="4" topLeftCell="A5" activePane="bottomLeft" state="frozen"/>
      <selection pane="bottomLeft" activeCell="A64" sqref="A64:XFD2600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158188</v>
      </c>
      <c r="D5" s="26">
        <v>91</v>
      </c>
      <c r="E5" s="26">
        <v>0.6</v>
      </c>
    </row>
    <row r="6" spans="1:5" x14ac:dyDescent="0.3">
      <c r="A6" s="24" t="s">
        <v>5</v>
      </c>
      <c r="B6" s="24" t="s">
        <v>13</v>
      </c>
      <c r="C6" s="25">
        <v>126279</v>
      </c>
      <c r="D6" s="26">
        <v>12</v>
      </c>
      <c r="E6" s="26">
        <v>0.1</v>
      </c>
    </row>
    <row r="7" spans="1:5" x14ac:dyDescent="0.3">
      <c r="A7" s="24" t="s">
        <v>5</v>
      </c>
      <c r="B7" s="24" t="s">
        <v>15</v>
      </c>
      <c r="C7" s="25">
        <v>478778</v>
      </c>
      <c r="D7" s="26">
        <v>426</v>
      </c>
      <c r="E7" s="26">
        <v>0.9</v>
      </c>
    </row>
    <row r="8" spans="1:5" x14ac:dyDescent="0.3">
      <c r="A8" s="24" t="s">
        <v>5</v>
      </c>
      <c r="B8" s="24" t="s">
        <v>18</v>
      </c>
      <c r="C8" s="25">
        <v>23632</v>
      </c>
      <c r="D8" s="26">
        <v>8</v>
      </c>
      <c r="E8" s="26">
        <v>0.3</v>
      </c>
    </row>
    <row r="9" spans="1:5" x14ac:dyDescent="0.3">
      <c r="A9" s="24" t="s">
        <v>5</v>
      </c>
      <c r="B9" s="24" t="s">
        <v>23</v>
      </c>
      <c r="C9" s="25">
        <v>126650</v>
      </c>
      <c r="D9" s="26">
        <v>8</v>
      </c>
      <c r="E9" s="26">
        <v>0.1</v>
      </c>
    </row>
    <row r="10" spans="1:5" x14ac:dyDescent="0.3">
      <c r="A10" s="24" t="s">
        <v>5</v>
      </c>
      <c r="B10" s="24" t="s">
        <v>24</v>
      </c>
      <c r="C10" s="25">
        <v>1303389</v>
      </c>
      <c r="D10" s="25">
        <v>1046</v>
      </c>
      <c r="E10" s="26">
        <v>0.8</v>
      </c>
    </row>
    <row r="11" spans="1:5" x14ac:dyDescent="0.3">
      <c r="A11" s="24" t="s">
        <v>5</v>
      </c>
      <c r="B11" s="24" t="s">
        <v>29</v>
      </c>
      <c r="C11" s="25">
        <v>123082</v>
      </c>
      <c r="D11" s="26">
        <v>33</v>
      </c>
      <c r="E11" s="26">
        <v>0.3</v>
      </c>
    </row>
    <row r="12" spans="1:5" x14ac:dyDescent="0.3">
      <c r="A12" s="24" t="s">
        <v>5</v>
      </c>
      <c r="B12" s="24" t="s">
        <v>31</v>
      </c>
      <c r="C12" s="25">
        <v>6783</v>
      </c>
      <c r="D12" s="26">
        <v>0</v>
      </c>
      <c r="E12" s="26">
        <v>0</v>
      </c>
    </row>
    <row r="13" spans="1:5" x14ac:dyDescent="0.3">
      <c r="A13" s="24" t="s">
        <v>5</v>
      </c>
      <c r="B13" s="24" t="s">
        <v>32</v>
      </c>
      <c r="C13" s="25">
        <v>45712</v>
      </c>
      <c r="D13" s="26">
        <v>11</v>
      </c>
      <c r="E13" s="26">
        <v>0.2</v>
      </c>
    </row>
    <row r="14" spans="1:5" x14ac:dyDescent="0.3">
      <c r="A14" s="24" t="s">
        <v>5</v>
      </c>
      <c r="B14" s="24" t="s">
        <v>34</v>
      </c>
      <c r="C14" s="25">
        <v>24383</v>
      </c>
      <c r="D14" s="26">
        <v>10</v>
      </c>
      <c r="E14" s="26">
        <v>0.4</v>
      </c>
    </row>
    <row r="15" spans="1:5" x14ac:dyDescent="0.3">
      <c r="A15" s="24" t="s">
        <v>5</v>
      </c>
      <c r="B15" s="24" t="s">
        <v>37</v>
      </c>
      <c r="C15" s="25">
        <v>134184</v>
      </c>
      <c r="D15" s="26">
        <v>29</v>
      </c>
      <c r="E15" s="26">
        <v>0.2</v>
      </c>
    </row>
    <row r="16" spans="1:5" x14ac:dyDescent="0.3">
      <c r="A16" s="24" t="s">
        <v>5</v>
      </c>
      <c r="B16" s="24" t="s">
        <v>38</v>
      </c>
      <c r="C16" s="25">
        <v>77079</v>
      </c>
      <c r="D16" s="26">
        <v>137</v>
      </c>
      <c r="E16" s="26">
        <v>1.8</v>
      </c>
    </row>
    <row r="17" spans="1:5" x14ac:dyDescent="0.3">
      <c r="A17" s="24" t="s">
        <v>5</v>
      </c>
      <c r="B17" s="24" t="s">
        <v>39</v>
      </c>
      <c r="C17" s="25">
        <v>70394</v>
      </c>
      <c r="D17" s="26">
        <v>6</v>
      </c>
      <c r="E17" s="26">
        <v>0.1</v>
      </c>
    </row>
    <row r="18" spans="1:5" x14ac:dyDescent="0.3">
      <c r="A18" s="24" t="s">
        <v>5</v>
      </c>
      <c r="B18" s="24" t="s">
        <v>40</v>
      </c>
      <c r="C18" s="25">
        <v>56332</v>
      </c>
      <c r="D18" s="26">
        <v>51</v>
      </c>
      <c r="E18" s="26">
        <v>0.9</v>
      </c>
    </row>
    <row r="19" spans="1:5" x14ac:dyDescent="0.3">
      <c r="A19" s="24" t="s">
        <v>5</v>
      </c>
      <c r="B19" s="24" t="s">
        <v>41</v>
      </c>
      <c r="C19" s="25">
        <v>192262</v>
      </c>
      <c r="D19" s="26">
        <v>170</v>
      </c>
      <c r="E19" s="26">
        <v>0.9</v>
      </c>
    </row>
    <row r="20" spans="1:5" x14ac:dyDescent="0.3">
      <c r="A20" s="24" t="s">
        <v>5</v>
      </c>
      <c r="B20" s="24" t="s">
        <v>44</v>
      </c>
      <c r="C20" s="25">
        <v>44617</v>
      </c>
      <c r="D20" s="26">
        <v>38</v>
      </c>
      <c r="E20" s="26">
        <v>0.8</v>
      </c>
    </row>
    <row r="21" spans="1:5" x14ac:dyDescent="0.3">
      <c r="A21" s="24" t="s">
        <v>5</v>
      </c>
      <c r="B21" s="24" t="s">
        <v>45</v>
      </c>
      <c r="C21" s="25">
        <v>26881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51</v>
      </c>
      <c r="C22" s="25">
        <v>58484</v>
      </c>
      <c r="D22" s="26">
        <v>59</v>
      </c>
      <c r="E22" s="26">
        <v>1</v>
      </c>
    </row>
    <row r="23" spans="1:5" x14ac:dyDescent="0.3">
      <c r="A23" s="24" t="s">
        <v>5</v>
      </c>
      <c r="B23" s="24" t="s">
        <v>52</v>
      </c>
      <c r="C23" s="25">
        <v>28192</v>
      </c>
      <c r="D23" s="26">
        <v>2</v>
      </c>
      <c r="E23" s="26">
        <v>0.1</v>
      </c>
    </row>
    <row r="24" spans="1:5" x14ac:dyDescent="0.3">
      <c r="A24" s="24" t="s">
        <v>5</v>
      </c>
      <c r="B24" s="24" t="s">
        <v>56</v>
      </c>
      <c r="C24" s="25">
        <v>26280</v>
      </c>
      <c r="D24" s="26">
        <v>3</v>
      </c>
      <c r="E24" s="26">
        <v>0.1</v>
      </c>
    </row>
    <row r="25" spans="1:5" x14ac:dyDescent="0.3">
      <c r="A25" s="24" t="s">
        <v>5</v>
      </c>
      <c r="B25" s="24" t="s">
        <v>59</v>
      </c>
      <c r="C25" s="25">
        <v>64831</v>
      </c>
      <c r="D25" s="26">
        <v>65</v>
      </c>
      <c r="E25" s="26">
        <v>1</v>
      </c>
    </row>
    <row r="26" spans="1:5" x14ac:dyDescent="0.3">
      <c r="A26" s="24" t="s">
        <v>5</v>
      </c>
      <c r="B26" s="24" t="s">
        <v>61</v>
      </c>
      <c r="C26" s="25">
        <v>30329</v>
      </c>
      <c r="D26" s="26">
        <v>7</v>
      </c>
      <c r="E26" s="26">
        <v>0.2</v>
      </c>
    </row>
    <row r="27" spans="1:5" x14ac:dyDescent="0.3">
      <c r="A27" s="24" t="s">
        <v>5</v>
      </c>
      <c r="B27" s="24" t="s">
        <v>63</v>
      </c>
      <c r="C27" s="25">
        <v>123312</v>
      </c>
      <c r="D27" s="26">
        <v>4</v>
      </c>
      <c r="E27" s="26">
        <v>0</v>
      </c>
    </row>
    <row r="28" spans="1:5" x14ac:dyDescent="0.3">
      <c r="A28" s="24" t="s">
        <v>5</v>
      </c>
      <c r="B28" s="24" t="s">
        <v>64</v>
      </c>
      <c r="C28" s="25">
        <v>49752</v>
      </c>
      <c r="D28" s="26">
        <v>0</v>
      </c>
      <c r="E28" s="26">
        <v>0</v>
      </c>
    </row>
    <row r="29" spans="1:5" x14ac:dyDescent="0.3">
      <c r="A29" s="24" t="s">
        <v>5</v>
      </c>
      <c r="B29" s="24" t="s">
        <v>65</v>
      </c>
      <c r="C29" s="25">
        <v>24042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66</v>
      </c>
      <c r="C30" s="25">
        <v>37707</v>
      </c>
      <c r="D30" s="26">
        <v>31</v>
      </c>
      <c r="E30" s="26">
        <v>0.8</v>
      </c>
    </row>
    <row r="31" spans="1:5" x14ac:dyDescent="0.3">
      <c r="A31" s="24" t="s">
        <v>5</v>
      </c>
      <c r="B31" s="24" t="s">
        <v>67</v>
      </c>
      <c r="C31" s="25">
        <v>50881</v>
      </c>
      <c r="D31" s="26">
        <v>5</v>
      </c>
      <c r="E31" s="26">
        <v>0.1</v>
      </c>
    </row>
    <row r="32" spans="1:5" x14ac:dyDescent="0.3">
      <c r="A32" s="24" t="s">
        <v>5</v>
      </c>
      <c r="B32" s="24" t="s">
        <v>69</v>
      </c>
      <c r="C32" s="25">
        <v>34353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71</v>
      </c>
      <c r="C33" s="25">
        <v>266536</v>
      </c>
      <c r="D33" s="26">
        <v>289</v>
      </c>
      <c r="E33" s="26">
        <v>1.1000000000000001</v>
      </c>
    </row>
    <row r="34" spans="1:5" x14ac:dyDescent="0.3">
      <c r="A34" s="24" t="s">
        <v>5</v>
      </c>
      <c r="B34" s="24" t="s">
        <v>79</v>
      </c>
      <c r="C34" s="25">
        <v>23501</v>
      </c>
      <c r="D34" s="26">
        <v>1</v>
      </c>
      <c r="E34" s="26">
        <v>0</v>
      </c>
    </row>
    <row r="35" spans="1:5" x14ac:dyDescent="0.3">
      <c r="A35" s="24" t="s">
        <v>5</v>
      </c>
      <c r="B35" s="24" t="s">
        <v>85</v>
      </c>
      <c r="C35" s="25">
        <v>33638</v>
      </c>
      <c r="D35" s="26">
        <v>11</v>
      </c>
      <c r="E35" s="26">
        <v>0.3</v>
      </c>
    </row>
    <row r="36" spans="1:5" x14ac:dyDescent="0.3">
      <c r="A36" s="24" t="s">
        <v>5</v>
      </c>
      <c r="B36" s="24" t="s">
        <v>86</v>
      </c>
      <c r="C36" s="25">
        <v>60732</v>
      </c>
      <c r="D36" s="26">
        <v>6</v>
      </c>
      <c r="E36" s="26">
        <v>0.1</v>
      </c>
    </row>
    <row r="37" spans="1:5" x14ac:dyDescent="0.3">
      <c r="A37" s="24" t="s">
        <v>5</v>
      </c>
      <c r="B37" s="24" t="s">
        <v>87</v>
      </c>
      <c r="C37" s="25">
        <v>52229</v>
      </c>
      <c r="D37" s="26">
        <v>1</v>
      </c>
      <c r="E37" s="26">
        <v>0</v>
      </c>
    </row>
    <row r="38" spans="1:5" x14ac:dyDescent="0.3">
      <c r="A38" s="24" t="s">
        <v>5</v>
      </c>
      <c r="B38" s="24" t="s">
        <v>91</v>
      </c>
      <c r="C38" s="25">
        <v>32467</v>
      </c>
      <c r="D38" s="26">
        <v>41</v>
      </c>
      <c r="E38" s="26">
        <v>1.3</v>
      </c>
    </row>
    <row r="39" spans="1:5" x14ac:dyDescent="0.3">
      <c r="A39" s="24" t="s">
        <v>5</v>
      </c>
      <c r="B39" s="24" t="s">
        <v>93</v>
      </c>
      <c r="C39" s="25">
        <v>6885</v>
      </c>
      <c r="D39" s="26">
        <v>2</v>
      </c>
      <c r="E39" s="26">
        <v>0.3</v>
      </c>
    </row>
    <row r="40" spans="1:5" x14ac:dyDescent="0.3">
      <c r="A40" s="24" t="s">
        <v>5</v>
      </c>
      <c r="B40" s="24" t="s">
        <v>94</v>
      </c>
      <c r="C40" s="25">
        <v>105538</v>
      </c>
      <c r="D40" s="26">
        <v>113</v>
      </c>
      <c r="E40" s="26">
        <v>1.1000000000000001</v>
      </c>
    </row>
    <row r="41" spans="1:5" x14ac:dyDescent="0.3">
      <c r="A41" s="24" t="s">
        <v>5</v>
      </c>
      <c r="B41" s="24" t="s">
        <v>95</v>
      </c>
      <c r="C41" s="25">
        <v>266424</v>
      </c>
      <c r="D41" s="26">
        <v>79</v>
      </c>
      <c r="E41" s="26">
        <v>0.3</v>
      </c>
    </row>
    <row r="42" spans="1:5" x14ac:dyDescent="0.3">
      <c r="A42" s="24" t="s">
        <v>5</v>
      </c>
      <c r="B42" s="24" t="s">
        <v>101</v>
      </c>
      <c r="C42" s="25">
        <v>62445</v>
      </c>
      <c r="D42" s="26">
        <v>0</v>
      </c>
      <c r="E42" s="26">
        <v>0</v>
      </c>
    </row>
    <row r="43" spans="1:5" x14ac:dyDescent="0.3">
      <c r="A43" s="24" t="s">
        <v>5</v>
      </c>
      <c r="B43" s="24" t="s">
        <v>106</v>
      </c>
      <c r="C43" s="25">
        <v>85597</v>
      </c>
      <c r="D43" s="26">
        <v>5</v>
      </c>
      <c r="E43" s="26">
        <v>0.1</v>
      </c>
    </row>
    <row r="44" spans="1:5" x14ac:dyDescent="0.3">
      <c r="A44" s="24" t="s">
        <v>5</v>
      </c>
      <c r="B44" s="24" t="s">
        <v>108</v>
      </c>
      <c r="C44" s="25">
        <v>53143</v>
      </c>
      <c r="D44" s="26">
        <v>29</v>
      </c>
      <c r="E44" s="26">
        <v>0.5</v>
      </c>
    </row>
    <row r="45" spans="1:5" x14ac:dyDescent="0.3">
      <c r="A45" s="24" t="s">
        <v>5</v>
      </c>
      <c r="B45" s="24" t="s">
        <v>114</v>
      </c>
      <c r="C45" s="25">
        <v>73019</v>
      </c>
      <c r="D45" s="26">
        <v>4</v>
      </c>
      <c r="E45" s="26">
        <v>0.1</v>
      </c>
    </row>
    <row r="46" spans="1:5" x14ac:dyDescent="0.3">
      <c r="A46" s="24" t="s">
        <v>5</v>
      </c>
      <c r="B46" s="24" t="s">
        <v>116</v>
      </c>
      <c r="C46" s="25">
        <v>16548</v>
      </c>
      <c r="D46" s="26">
        <v>2</v>
      </c>
      <c r="E46" s="26">
        <v>0.1</v>
      </c>
    </row>
    <row r="47" spans="1:5" x14ac:dyDescent="0.3">
      <c r="A47" s="24" t="s">
        <v>5</v>
      </c>
      <c r="B47" s="24" t="s">
        <v>118</v>
      </c>
      <c r="C47" s="25">
        <v>32413</v>
      </c>
      <c r="D47" s="26">
        <v>1</v>
      </c>
      <c r="E47" s="26">
        <v>0</v>
      </c>
    </row>
    <row r="48" spans="1:5" x14ac:dyDescent="0.3">
      <c r="A48" s="24" t="s">
        <v>5</v>
      </c>
      <c r="B48" s="24" t="s">
        <v>119</v>
      </c>
      <c r="C48" s="25">
        <v>331937</v>
      </c>
      <c r="D48" s="26">
        <v>106</v>
      </c>
      <c r="E48" s="26">
        <v>0.3</v>
      </c>
    </row>
    <row r="49" spans="1:5" x14ac:dyDescent="0.3">
      <c r="A49" s="24" t="s">
        <v>5</v>
      </c>
      <c r="B49" s="24" t="s">
        <v>125</v>
      </c>
      <c r="C49" s="25">
        <v>65418</v>
      </c>
      <c r="D49" s="26">
        <v>17</v>
      </c>
      <c r="E49" s="26">
        <v>0.3</v>
      </c>
    </row>
    <row r="50" spans="1:5" x14ac:dyDescent="0.3">
      <c r="A50" s="24" t="s">
        <v>5</v>
      </c>
      <c r="B50" s="24" t="s">
        <v>131</v>
      </c>
      <c r="C50" s="25">
        <v>52895</v>
      </c>
      <c r="D50" s="26">
        <v>0</v>
      </c>
      <c r="E50" s="26">
        <v>0</v>
      </c>
    </row>
    <row r="51" spans="1:5" x14ac:dyDescent="0.3">
      <c r="A51" s="24" t="s">
        <v>5</v>
      </c>
      <c r="B51" s="24" t="s">
        <v>136</v>
      </c>
      <c r="C51" s="25">
        <v>72493</v>
      </c>
      <c r="D51" s="26">
        <v>21</v>
      </c>
      <c r="E51" s="26">
        <v>0.3</v>
      </c>
    </row>
    <row r="52" spans="1:5" x14ac:dyDescent="0.3">
      <c r="A52" s="24" t="s">
        <v>5</v>
      </c>
      <c r="B52" s="24" t="s">
        <v>142</v>
      </c>
      <c r="C52" s="25">
        <v>39550</v>
      </c>
      <c r="D52" s="26">
        <v>66</v>
      </c>
      <c r="E52" s="26">
        <v>1.7</v>
      </c>
    </row>
    <row r="53" spans="1:5" x14ac:dyDescent="0.3">
      <c r="A53" s="24" t="s">
        <v>5</v>
      </c>
      <c r="B53" s="24" t="s">
        <v>143</v>
      </c>
      <c r="C53" s="25">
        <v>91306</v>
      </c>
      <c r="D53" s="26">
        <v>13</v>
      </c>
      <c r="E53" s="26">
        <v>0.1</v>
      </c>
    </row>
    <row r="54" spans="1:5" x14ac:dyDescent="0.3">
      <c r="A54" s="24" t="s">
        <v>5</v>
      </c>
      <c r="B54" s="24" t="s">
        <v>144</v>
      </c>
      <c r="C54" s="25">
        <v>37972</v>
      </c>
      <c r="D54" s="26">
        <v>2</v>
      </c>
      <c r="E54" s="26">
        <v>0</v>
      </c>
    </row>
    <row r="55" spans="1:5" x14ac:dyDescent="0.3">
      <c r="A55" s="24" t="s">
        <v>5</v>
      </c>
      <c r="B55" s="24" t="s">
        <v>145</v>
      </c>
      <c r="C55" s="25">
        <v>43558</v>
      </c>
      <c r="D55" s="26">
        <v>6</v>
      </c>
      <c r="E55" s="26">
        <v>0.1</v>
      </c>
    </row>
    <row r="56" spans="1:5" x14ac:dyDescent="0.3">
      <c r="A56" s="24" t="s">
        <v>5</v>
      </c>
      <c r="B56" s="24" t="s">
        <v>148</v>
      </c>
      <c r="C56" s="25">
        <v>15599</v>
      </c>
      <c r="D56" s="26">
        <v>1</v>
      </c>
      <c r="E56" s="26">
        <v>0</v>
      </c>
    </row>
    <row r="57" spans="1:5" x14ac:dyDescent="0.3">
      <c r="A57" s="24" t="s">
        <v>5</v>
      </c>
      <c r="B57" s="24" t="s">
        <v>149</v>
      </c>
      <c r="C57" s="25">
        <v>52893</v>
      </c>
      <c r="D57" s="26">
        <v>53</v>
      </c>
      <c r="E57" s="26">
        <v>1</v>
      </c>
    </row>
    <row r="58" spans="1:5" x14ac:dyDescent="0.3">
      <c r="A58" s="28" t="str">
        <f>CONCATENATE("Total (",RIGHT(Índice!$A$4,2),")")</f>
        <v>Total (PA)</v>
      </c>
      <c r="B58" s="28"/>
      <c r="C58" s="29">
        <f>SUM(C5:C57)</f>
        <v>5521524</v>
      </c>
      <c r="D58" s="29">
        <f>SUM(D5:D57)</f>
        <v>3130</v>
      </c>
      <c r="E58" s="30">
        <f>D58/(C58/1000)</f>
        <v>0.56687247940967023</v>
      </c>
    </row>
    <row r="59" spans="1:5" x14ac:dyDescent="0.3">
      <c r="A59" s="31"/>
      <c r="B59" s="31"/>
      <c r="C59" s="32"/>
      <c r="D59" s="32" t="s">
        <v>193</v>
      </c>
      <c r="E59" s="33">
        <f>MIN($E$5:$E$57)</f>
        <v>0</v>
      </c>
    </row>
    <row r="60" spans="1:5" x14ac:dyDescent="0.3">
      <c r="A60" s="31"/>
      <c r="B60" s="31"/>
      <c r="C60" s="32"/>
      <c r="D60" s="32" t="s">
        <v>194</v>
      </c>
      <c r="E60" s="33">
        <f>MAX($E$5:$E$57)</f>
        <v>1.8</v>
      </c>
    </row>
    <row r="61" spans="1:5" x14ac:dyDescent="0.3">
      <c r="A61" s="34" t="s">
        <v>195</v>
      </c>
      <c r="B61" s="34"/>
      <c r="C61" s="35">
        <v>168422276</v>
      </c>
      <c r="D61" s="35">
        <v>171982</v>
      </c>
      <c r="E61" s="36">
        <v>1.021135707725503</v>
      </c>
    </row>
    <row r="62" spans="1:5" x14ac:dyDescent="0.3">
      <c r="A62" s="34"/>
      <c r="B62" s="34"/>
      <c r="C62" s="35"/>
      <c r="D62" s="35" t="s">
        <v>193</v>
      </c>
      <c r="E62" s="36">
        <v>0</v>
      </c>
    </row>
    <row r="63" spans="1:5" x14ac:dyDescent="0.3">
      <c r="A63" s="37"/>
      <c r="B63" s="37"/>
      <c r="C63" s="38"/>
      <c r="D63" s="38" t="s">
        <v>194</v>
      </c>
      <c r="E63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2023-12-13T12:50:43Z</dcterms:modified>
</cp:coreProperties>
</file>