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8EDA641-D32D-4E71-86BB-E5EBCDEE5215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1'!$A$1:$E$11</definedName>
    <definedName name="_xlnm.Print_Area" localSheetId="10">'Mapa 10'!$A$1:$E$11</definedName>
    <definedName name="_xlnm.Print_Area" localSheetId="11">'Mapa 11'!$A$1:$E$11</definedName>
    <definedName name="_xlnm.Print_Area" localSheetId="12">'Mapa 12'!$A$1:$E$11</definedName>
    <definedName name="_xlnm.Print_Area" localSheetId="13">'Mapa 13'!$A$1:$E$11</definedName>
    <definedName name="_xlnm.Print_Area" localSheetId="14">'Mapa 14'!$A$1:$E$11</definedName>
    <definedName name="_xlnm.Print_Area" localSheetId="15">'Mapa 15'!$A$1:$E$11</definedName>
    <definedName name="_xlnm.Print_Area" localSheetId="16">'Mapa 16'!$A$1:$E$11</definedName>
    <definedName name="_xlnm.Print_Area" localSheetId="17">'Mapa 17'!$A$1:$E$11</definedName>
    <definedName name="_xlnm.Print_Area" localSheetId="18">'Mapa 18'!$A$1:$E$11</definedName>
    <definedName name="_xlnm.Print_Area" localSheetId="19">'Mapa 19'!$A$1:$E$11</definedName>
    <definedName name="_xlnm.Print_Area" localSheetId="2">'Mapa 2'!$A$1:$E$11</definedName>
    <definedName name="_xlnm.Print_Area" localSheetId="20">'Mapa 20'!$A$1:$E$11</definedName>
    <definedName name="_xlnm.Print_Area" localSheetId="21">'Mapa 21'!$A$1:$E$11</definedName>
    <definedName name="_xlnm.Print_Area" localSheetId="22">'Mapa 22'!$A$1:$E$11</definedName>
    <definedName name="_xlnm.Print_Area" localSheetId="23">'Mapa 23'!$A$1:$E$11</definedName>
    <definedName name="_xlnm.Print_Area" localSheetId="24">'Mapa 24'!$A$1:$E$11</definedName>
    <definedName name="_xlnm.Print_Area" localSheetId="25">'Mapa 25'!$A$1:$E$11</definedName>
    <definedName name="_xlnm.Print_Area" localSheetId="26">'Mapa 26'!$A$1:$E$11</definedName>
    <definedName name="_xlnm.Print_Area" localSheetId="3">'Mapa 3'!$A$1:$E$11</definedName>
    <definedName name="_xlnm.Print_Area" localSheetId="4">'Mapa 4'!$A$1:$E$11</definedName>
    <definedName name="_xlnm.Print_Area" localSheetId="5">'Mapa 5'!$A$1:$E$11</definedName>
    <definedName name="_xlnm.Print_Area" localSheetId="6">'Mapa 6'!$A$1:$E$11</definedName>
    <definedName name="_xlnm.Print_Area" localSheetId="7">'Mapa 7'!$A$1:$E$11</definedName>
    <definedName name="_xlnm.Print_Area" localSheetId="8">'Mapa 8'!$A$1:$E$11</definedName>
    <definedName name="_xlnm.Print_Area" localSheetId="9">'Mapa 9'!$A$1:$E$11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2" l="1"/>
  <c r="A6" i="21"/>
  <c r="A6" i="20"/>
  <c r="A6" i="19"/>
  <c r="A6" i="18"/>
  <c r="A6" i="17"/>
  <c r="A6" i="28"/>
  <c r="A6" i="16"/>
  <c r="A6" i="27"/>
  <c r="A6" i="15"/>
  <c r="A6" i="26"/>
  <c r="A6" i="14"/>
  <c r="A6" i="25"/>
  <c r="A6" i="13"/>
  <c r="A6" i="12"/>
  <c r="A6" i="11"/>
  <c r="A6" i="10"/>
  <c r="A6" i="9"/>
  <c r="A6" i="8"/>
  <c r="A6" i="7"/>
  <c r="A6" i="6"/>
  <c r="A6" i="5"/>
  <c r="A6" i="24"/>
  <c r="A6" i="4"/>
  <c r="A6" i="23"/>
  <c r="A6" i="1"/>
  <c r="E8" i="22"/>
  <c r="E7" i="22"/>
  <c r="D6" i="22"/>
  <c r="C6" i="22"/>
  <c r="E8" i="21"/>
  <c r="E7" i="21"/>
  <c r="D6" i="21"/>
  <c r="C6" i="21"/>
  <c r="E8" i="20"/>
  <c r="E7" i="20"/>
  <c r="D6" i="20"/>
  <c r="C6" i="20"/>
  <c r="E8" i="19"/>
  <c r="E7" i="19"/>
  <c r="D6" i="19"/>
  <c r="C6" i="19"/>
  <c r="E8" i="18"/>
  <c r="E7" i="18"/>
  <c r="D6" i="18"/>
  <c r="C6" i="18"/>
  <c r="E8" i="17"/>
  <c r="E7" i="17"/>
  <c r="D6" i="17"/>
  <c r="C6" i="17"/>
  <c r="E8" i="28"/>
  <c r="E7" i="28"/>
  <c r="D6" i="28"/>
  <c r="C6" i="28"/>
  <c r="E8" i="16"/>
  <c r="E7" i="16"/>
  <c r="D6" i="16"/>
  <c r="C6" i="16"/>
  <c r="E8" i="27"/>
  <c r="E7" i="27"/>
  <c r="D6" i="27"/>
  <c r="C6" i="27"/>
  <c r="E8" i="15"/>
  <c r="E7" i="15"/>
  <c r="D6" i="15"/>
  <c r="C6" i="15"/>
  <c r="E8" i="26"/>
  <c r="E7" i="26"/>
  <c r="D6" i="26"/>
  <c r="C6" i="26"/>
  <c r="E8" i="14"/>
  <c r="E7" i="14"/>
  <c r="D6" i="14"/>
  <c r="C6" i="14"/>
  <c r="E8" i="25"/>
  <c r="E7" i="25"/>
  <c r="D6" i="25"/>
  <c r="C6" i="25"/>
  <c r="E8" i="13"/>
  <c r="E7" i="13"/>
  <c r="D6" i="13"/>
  <c r="C6" i="13"/>
  <c r="E8" i="12"/>
  <c r="E7" i="12"/>
  <c r="D6" i="12"/>
  <c r="C6" i="12"/>
  <c r="E8" i="11"/>
  <c r="E7" i="11"/>
  <c r="D6" i="11"/>
  <c r="C6" i="11"/>
  <c r="E8" i="10"/>
  <c r="E7" i="10"/>
  <c r="D6" i="10"/>
  <c r="C6" i="10"/>
  <c r="E8" i="9"/>
  <c r="E7" i="9"/>
  <c r="D6" i="9"/>
  <c r="C6" i="9"/>
  <c r="E8" i="8"/>
  <c r="E7" i="8"/>
  <c r="D6" i="8"/>
  <c r="C6" i="8"/>
  <c r="E8" i="7"/>
  <c r="E7" i="7"/>
  <c r="D6" i="7"/>
  <c r="C6" i="7"/>
  <c r="E8" i="24"/>
  <c r="E7" i="24"/>
  <c r="D6" i="24"/>
  <c r="C6" i="24"/>
  <c r="F8" i="24"/>
  <c r="F7" i="24"/>
  <c r="E8" i="23"/>
  <c r="E7" i="23"/>
  <c r="D6" i="23"/>
  <c r="C6" i="23"/>
  <c r="E8" i="6"/>
  <c r="E7" i="6"/>
  <c r="D6" i="6"/>
  <c r="C6" i="6"/>
  <c r="E8" i="5"/>
  <c r="E7" i="5"/>
  <c r="D6" i="5"/>
  <c r="C6" i="5"/>
  <c r="E8" i="4"/>
  <c r="E7" i="4"/>
  <c r="D6" i="4"/>
  <c r="C6" i="4"/>
  <c r="E8" i="1"/>
  <c r="E7" i="1"/>
  <c r="D6" i="1"/>
  <c r="C6" i="1"/>
  <c r="E6" i="24" l="1"/>
  <c r="F6" i="24" s="1"/>
  <c r="E6" i="18"/>
  <c r="E6" i="4"/>
  <c r="E6" i="1"/>
  <c r="E6" i="22"/>
  <c r="E6" i="21"/>
  <c r="E6" i="20"/>
  <c r="E6" i="19"/>
  <c r="E6" i="17"/>
  <c r="E6" i="28"/>
  <c r="E6" i="16"/>
  <c r="E6" i="27"/>
  <c r="E6" i="15"/>
  <c r="E6" i="26"/>
  <c r="E6" i="14"/>
  <c r="E6" i="25"/>
  <c r="E6" i="13"/>
  <c r="E6" i="12"/>
  <c r="E6" i="11"/>
  <c r="E6" i="10"/>
  <c r="E6" i="9"/>
  <c r="E6" i="8"/>
  <c r="E6" i="7"/>
  <c r="E6" i="23"/>
  <c r="F6" i="23" s="1"/>
  <c r="E6" i="6"/>
  <c r="E6" i="5"/>
  <c r="F7" i="23" l="1"/>
  <c r="F8" i="23"/>
</calcChain>
</file>

<file path=xl/sharedStrings.xml><?xml version="1.0" encoding="utf-8"?>
<sst xmlns="http://schemas.openxmlformats.org/spreadsheetml/2006/main" count="343" uniqueCount="43">
  <si>
    <t>Unidade da Federação</t>
  </si>
  <si>
    <t>Município</t>
  </si>
  <si>
    <t>População</t>
  </si>
  <si>
    <t>Postos de trabalho</t>
  </si>
  <si>
    <t>Postos de trabalho por 1.000 habitantes</t>
  </si>
  <si>
    <t>53 DF</t>
  </si>
  <si>
    <t>530010 Brasília (DF)</t>
  </si>
  <si>
    <t>Região de Saúde</t>
  </si>
  <si>
    <t>53001 Distrito Federal (DF)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</si>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</sst>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3" xfId="0" applyFont="1" applyFill="1" applyBorder="1"/>
    <xf numFmtId="3" fontId="1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4" sqref="A4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9</v>
      </c>
      <c r="B1" s="2"/>
      <c r="C1" s="2"/>
    </row>
    <row r="2" spans="1:3" ht="20.25" customHeight="1" x14ac:dyDescent="0.35">
      <c r="A2" s="6" t="s">
        <v>10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42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11</v>
      </c>
      <c r="C7" s="10"/>
    </row>
    <row r="8" spans="1:3" ht="40.5" customHeight="1" x14ac:dyDescent="0.25">
      <c r="A8" s="7"/>
      <c r="B8" s="40" t="s">
        <v>14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27812</v>
      </c>
      <c r="E5" s="26">
        <v>9.9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27812</v>
      </c>
      <c r="E6" s="30">
        <f>D6/(C6/1000)</f>
        <v>9.8726761299336747</v>
      </c>
    </row>
    <row r="7" spans="1:5" x14ac:dyDescent="0.3">
      <c r="A7" s="31"/>
      <c r="B7" s="31"/>
      <c r="C7" s="32"/>
      <c r="D7" s="32" t="s">
        <v>38</v>
      </c>
      <c r="E7" s="33">
        <f>MIN($E$5:$E$5)</f>
        <v>9.9</v>
      </c>
    </row>
    <row r="8" spans="1:5" x14ac:dyDescent="0.3">
      <c r="A8" s="31"/>
      <c r="B8" s="31"/>
      <c r="C8" s="32"/>
      <c r="D8" s="32" t="s">
        <v>39</v>
      </c>
      <c r="E8" s="33">
        <f>MAX($E$5:$E$5)</f>
        <v>9.9</v>
      </c>
    </row>
    <row r="9" spans="1:5" x14ac:dyDescent="0.3">
      <c r="A9" s="34" t="s">
        <v>40</v>
      </c>
      <c r="B9" s="34"/>
      <c r="C9" s="35">
        <v>203062512</v>
      </c>
      <c r="D9" s="35">
        <v>1256376</v>
      </c>
      <c r="E9" s="36">
        <v>6.1871390618865192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5353</v>
      </c>
      <c r="E5" s="26">
        <v>1.9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5353</v>
      </c>
      <c r="E6" s="30">
        <f>D6/(C6/1000)</f>
        <v>1.9002026220169337</v>
      </c>
    </row>
    <row r="7" spans="1:5" x14ac:dyDescent="0.3">
      <c r="A7" s="31"/>
      <c r="B7" s="31"/>
      <c r="C7" s="32"/>
      <c r="D7" s="32" t="s">
        <v>38</v>
      </c>
      <c r="E7" s="33">
        <f>MIN($E$5:$E$5)</f>
        <v>1.9</v>
      </c>
    </row>
    <row r="8" spans="1:5" x14ac:dyDescent="0.3">
      <c r="A8" s="31"/>
      <c r="B8" s="31"/>
      <c r="C8" s="32"/>
      <c r="D8" s="32" t="s">
        <v>39</v>
      </c>
      <c r="E8" s="33">
        <f>MAX($E$5:$E$5)</f>
        <v>1.9</v>
      </c>
    </row>
    <row r="9" spans="1:5" x14ac:dyDescent="0.3">
      <c r="A9" s="34" t="s">
        <v>40</v>
      </c>
      <c r="B9" s="34"/>
      <c r="C9" s="35">
        <v>202406144</v>
      </c>
      <c r="D9" s="35">
        <v>848738</v>
      </c>
      <c r="E9" s="36">
        <v>4.1932422762818895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19347</v>
      </c>
      <c r="E5" s="26">
        <v>6.9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19347</v>
      </c>
      <c r="E6" s="30">
        <f>D6/(C6/1000)</f>
        <v>6.8677788395594277</v>
      </c>
    </row>
    <row r="7" spans="1:5" x14ac:dyDescent="0.3">
      <c r="A7" s="31"/>
      <c r="B7" s="31"/>
      <c r="C7" s="32"/>
      <c r="D7" s="32" t="s">
        <v>38</v>
      </c>
      <c r="E7" s="33">
        <f>MIN($E$5:$E$5)</f>
        <v>6.9</v>
      </c>
    </row>
    <row r="8" spans="1:5" x14ac:dyDescent="0.3">
      <c r="A8" s="31"/>
      <c r="B8" s="31"/>
      <c r="C8" s="32"/>
      <c r="D8" s="32" t="s">
        <v>39</v>
      </c>
      <c r="E8" s="33">
        <f>MAX($E$5:$E$5)</f>
        <v>6.9</v>
      </c>
    </row>
    <row r="9" spans="1:5" x14ac:dyDescent="0.3">
      <c r="A9" s="34" t="s">
        <v>40</v>
      </c>
      <c r="B9" s="34"/>
      <c r="C9" s="35">
        <v>162053334</v>
      </c>
      <c r="D9" s="35">
        <v>910134</v>
      </c>
      <c r="E9" s="36">
        <v>5.616262112817747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4165</v>
      </c>
      <c r="E5" s="26">
        <v>1.5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4165</v>
      </c>
      <c r="E6" s="30">
        <f>D6/(C6/1000)</f>
        <v>1.4784875622455687</v>
      </c>
    </row>
    <row r="7" spans="1:5" x14ac:dyDescent="0.3">
      <c r="A7" s="31"/>
      <c r="B7" s="31"/>
      <c r="C7" s="32"/>
      <c r="D7" s="32" t="s">
        <v>38</v>
      </c>
      <c r="E7" s="33">
        <f>MIN($E$5:$E$5)</f>
        <v>1.5</v>
      </c>
    </row>
    <row r="8" spans="1:5" x14ac:dyDescent="0.3">
      <c r="A8" s="31"/>
      <c r="B8" s="31"/>
      <c r="C8" s="32"/>
      <c r="D8" s="32" t="s">
        <v>39</v>
      </c>
      <c r="E8" s="33">
        <f>MAX($E$5:$E$5)</f>
        <v>1.5</v>
      </c>
    </row>
    <row r="9" spans="1:5" x14ac:dyDescent="0.3">
      <c r="A9" s="34" t="s">
        <v>40</v>
      </c>
      <c r="B9" s="34"/>
      <c r="C9" s="35">
        <v>189604074</v>
      </c>
      <c r="D9" s="35">
        <v>259853</v>
      </c>
      <c r="E9" s="36">
        <v>1.3705032519501665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39931</v>
      </c>
      <c r="E5" s="26">
        <v>14.2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39931</v>
      </c>
      <c r="E6" s="30">
        <f>D6/(C6/1000)</f>
        <v>14.174666710210756</v>
      </c>
    </row>
    <row r="7" spans="1:5" x14ac:dyDescent="0.3">
      <c r="A7" s="31"/>
      <c r="B7" s="31"/>
      <c r="C7" s="32"/>
      <c r="D7" s="32" t="s">
        <v>38</v>
      </c>
      <c r="E7" s="33">
        <f>MIN($E$5:$E$5)</f>
        <v>14.2</v>
      </c>
    </row>
    <row r="8" spans="1:5" x14ac:dyDescent="0.3">
      <c r="A8" s="31"/>
      <c r="B8" s="31"/>
      <c r="C8" s="32"/>
      <c r="D8" s="32" t="s">
        <v>39</v>
      </c>
      <c r="E8" s="33">
        <f>MAX($E$5:$E$5)</f>
        <v>14.2</v>
      </c>
    </row>
    <row r="9" spans="1:5" x14ac:dyDescent="0.3">
      <c r="A9" s="34" t="s">
        <v>40</v>
      </c>
      <c r="B9" s="34"/>
      <c r="C9" s="35">
        <v>183235815</v>
      </c>
      <c r="D9" s="35">
        <v>1451495</v>
      </c>
      <c r="E9" s="36">
        <v>7.9214590226261166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2817068</v>
      </c>
      <c r="D5" s="25">
        <v>39931</v>
      </c>
      <c r="E5" s="26">
        <v>14.2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39931</v>
      </c>
      <c r="E6" s="30">
        <f>D6/(C6/1000)</f>
        <v>14.174666710210756</v>
      </c>
    </row>
    <row r="7" spans="1:5" x14ac:dyDescent="0.3">
      <c r="A7" s="31"/>
      <c r="B7" s="31"/>
      <c r="C7" s="32"/>
      <c r="D7" s="32" t="s">
        <v>38</v>
      </c>
      <c r="E7" s="33">
        <f>MIN($E$5:$E$5)</f>
        <v>14.2</v>
      </c>
    </row>
    <row r="8" spans="1:5" x14ac:dyDescent="0.3">
      <c r="A8" s="31"/>
      <c r="B8" s="31"/>
      <c r="C8" s="32"/>
      <c r="D8" s="32" t="s">
        <v>39</v>
      </c>
      <c r="E8" s="33">
        <f>MAX($E$5:$E$5)</f>
        <v>14.2</v>
      </c>
    </row>
    <row r="9" spans="1:5" x14ac:dyDescent="0.3">
      <c r="A9" s="34" t="s">
        <v>40</v>
      </c>
      <c r="B9" s="34"/>
      <c r="C9" s="35">
        <v>183235815</v>
      </c>
      <c r="D9" s="35">
        <v>1451472</v>
      </c>
      <c r="E9" s="36">
        <v>7.9213335013135939</v>
      </c>
    </row>
    <row r="10" spans="1:5" x14ac:dyDescent="0.3">
      <c r="A10" s="34"/>
      <c r="B10" s="34"/>
      <c r="C10" s="35"/>
      <c r="D10" s="35" t="s">
        <v>38</v>
      </c>
      <c r="E10" s="36">
        <v>1.3</v>
      </c>
    </row>
    <row r="11" spans="1:5" x14ac:dyDescent="0.3">
      <c r="A11" s="37"/>
      <c r="B11" s="37"/>
      <c r="C11" s="38"/>
      <c r="D11" s="38" t="s">
        <v>39</v>
      </c>
      <c r="E11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2532</v>
      </c>
      <c r="E5" s="26">
        <v>0.9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2532</v>
      </c>
      <c r="E6" s="30">
        <f>D6/(C6/1000)</f>
        <v>0.89880684456321247</v>
      </c>
    </row>
    <row r="7" spans="1:5" x14ac:dyDescent="0.3">
      <c r="A7" s="31"/>
      <c r="B7" s="31"/>
      <c r="C7" s="32"/>
      <c r="D7" s="32" t="s">
        <v>38</v>
      </c>
      <c r="E7" s="33">
        <f>MIN($E$5:$E$5)</f>
        <v>0.9</v>
      </c>
    </row>
    <row r="8" spans="1:5" x14ac:dyDescent="0.3">
      <c r="A8" s="31"/>
      <c r="B8" s="31"/>
      <c r="C8" s="32"/>
      <c r="D8" s="32" t="s">
        <v>39</v>
      </c>
      <c r="E8" s="33">
        <f>MAX($E$5:$E$5)</f>
        <v>0.9</v>
      </c>
    </row>
    <row r="9" spans="1:5" x14ac:dyDescent="0.3">
      <c r="A9" s="34" t="s">
        <v>40</v>
      </c>
      <c r="B9" s="34"/>
      <c r="C9" s="35">
        <v>174851838</v>
      </c>
      <c r="D9" s="35">
        <v>221599</v>
      </c>
      <c r="E9" s="36">
        <v>1.2673529917369242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2817068</v>
      </c>
      <c r="D5" s="25">
        <v>2532</v>
      </c>
      <c r="E5" s="26">
        <v>0.9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2532</v>
      </c>
      <c r="E6" s="30">
        <f>D6/(C6/1000)</f>
        <v>0.89880684456321247</v>
      </c>
    </row>
    <row r="7" spans="1:5" x14ac:dyDescent="0.3">
      <c r="A7" s="31"/>
      <c r="B7" s="31"/>
      <c r="C7" s="32"/>
      <c r="D7" s="32" t="s">
        <v>38</v>
      </c>
      <c r="E7" s="33">
        <f>MIN($E$5:$E$5)</f>
        <v>0.9</v>
      </c>
    </row>
    <row r="8" spans="1:5" x14ac:dyDescent="0.3">
      <c r="A8" s="31"/>
      <c r="B8" s="31"/>
      <c r="C8" s="32"/>
      <c r="D8" s="32" t="s">
        <v>39</v>
      </c>
      <c r="E8" s="33">
        <f>MAX($E$5:$E$5)</f>
        <v>0.9</v>
      </c>
    </row>
    <row r="9" spans="1:5" x14ac:dyDescent="0.3">
      <c r="A9" s="34" t="s">
        <v>40</v>
      </c>
      <c r="B9" s="34"/>
      <c r="C9" s="35">
        <v>174851838</v>
      </c>
      <c r="D9" s="35">
        <v>221499</v>
      </c>
      <c r="E9" s="36">
        <v>1.2667810789612632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2148</v>
      </c>
      <c r="E5" s="26">
        <v>0.8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2148</v>
      </c>
      <c r="E6" s="30">
        <f>D6/(C6/1000)</f>
        <v>0.76249490605125603</v>
      </c>
    </row>
    <row r="7" spans="1:5" x14ac:dyDescent="0.3">
      <c r="A7" s="31"/>
      <c r="B7" s="31"/>
      <c r="C7" s="32"/>
      <c r="D7" s="32" t="s">
        <v>38</v>
      </c>
      <c r="E7" s="33">
        <f>MIN($E$5:$E$5)</f>
        <v>0.8</v>
      </c>
    </row>
    <row r="8" spans="1:5" x14ac:dyDescent="0.3">
      <c r="A8" s="31"/>
      <c r="B8" s="31"/>
      <c r="C8" s="32"/>
      <c r="D8" s="32" t="s">
        <v>39</v>
      </c>
      <c r="E8" s="33">
        <f>MAX($E$5:$E$5)</f>
        <v>0.8</v>
      </c>
    </row>
    <row r="9" spans="1:5" x14ac:dyDescent="0.3">
      <c r="A9" s="34" t="s">
        <v>40</v>
      </c>
      <c r="B9" s="34"/>
      <c r="C9" s="35">
        <v>186079258</v>
      </c>
      <c r="D9" s="35">
        <v>211852</v>
      </c>
      <c r="E9" s="36">
        <v>1.1385041098992343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2817068</v>
      </c>
      <c r="D5" s="25">
        <v>2148</v>
      </c>
      <c r="E5" s="26">
        <v>0.8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2148</v>
      </c>
      <c r="E6" s="30">
        <f>D6/(C6/1000)</f>
        <v>0.76249490605125603</v>
      </c>
    </row>
    <row r="7" spans="1:5" x14ac:dyDescent="0.3">
      <c r="A7" s="31"/>
      <c r="B7" s="31"/>
      <c r="C7" s="32"/>
      <c r="D7" s="32" t="s">
        <v>38</v>
      </c>
      <c r="E7" s="33">
        <f>MIN($E$5:$E$5)</f>
        <v>0.8</v>
      </c>
    </row>
    <row r="8" spans="1:5" x14ac:dyDescent="0.3">
      <c r="A8" s="31"/>
      <c r="B8" s="31"/>
      <c r="C8" s="32"/>
      <c r="D8" s="32" t="s">
        <v>39</v>
      </c>
      <c r="E8" s="33">
        <f>MAX($E$5:$E$5)</f>
        <v>0.8</v>
      </c>
    </row>
    <row r="9" spans="1:5" x14ac:dyDescent="0.3">
      <c r="A9" s="34" t="s">
        <v>40</v>
      </c>
      <c r="B9" s="34"/>
      <c r="C9" s="35">
        <v>186079258</v>
      </c>
      <c r="D9" s="35">
        <v>211711</v>
      </c>
      <c r="E9" s="36">
        <v>1.1377463682706646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83361</v>
      </c>
      <c r="E5" s="26">
        <v>29.6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83361</v>
      </c>
      <c r="E6" s="30">
        <f>D6/(C6/1000)</f>
        <v>29.59140496431041</v>
      </c>
    </row>
    <row r="7" spans="1:5" x14ac:dyDescent="0.3">
      <c r="A7" s="31"/>
      <c r="B7" s="31"/>
      <c r="C7" s="32"/>
      <c r="D7" s="32" t="s">
        <v>38</v>
      </c>
      <c r="E7" s="33">
        <f>MIN($E$5:$E$5)</f>
        <v>29.6</v>
      </c>
    </row>
    <row r="8" spans="1:5" x14ac:dyDescent="0.3">
      <c r="A8" s="31"/>
      <c r="B8" s="31"/>
      <c r="C8" s="32"/>
      <c r="D8" s="32" t="s">
        <v>39</v>
      </c>
      <c r="E8" s="33">
        <f>MAX($E$5:$E$5)</f>
        <v>29.6</v>
      </c>
    </row>
    <row r="9" spans="1:5" x14ac:dyDescent="0.3">
      <c r="A9" s="34" t="s">
        <v>40</v>
      </c>
      <c r="B9" s="34"/>
      <c r="C9" s="35">
        <v>203062512</v>
      </c>
      <c r="D9" s="35">
        <v>3986959</v>
      </c>
      <c r="E9" s="36">
        <v>19.634145961909503</v>
      </c>
    </row>
    <row r="10" spans="1:5" x14ac:dyDescent="0.3">
      <c r="A10" s="34"/>
      <c r="B10" s="34"/>
      <c r="C10" s="35"/>
      <c r="D10" s="35" t="s">
        <v>38</v>
      </c>
      <c r="E10" s="36">
        <v>5.0999999999999996</v>
      </c>
    </row>
    <row r="11" spans="1:5" x14ac:dyDescent="0.3">
      <c r="A11" s="37"/>
      <c r="B11" s="37"/>
      <c r="C11" s="38"/>
      <c r="D11" s="38" t="s">
        <v>39</v>
      </c>
      <c r="E11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7618</v>
      </c>
      <c r="E5" s="26">
        <v>2.7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7618</v>
      </c>
      <c r="E6" s="30">
        <f>D6/(C6/1000)</f>
        <v>2.7042300718335515</v>
      </c>
    </row>
    <row r="7" spans="1:5" x14ac:dyDescent="0.3">
      <c r="A7" s="31"/>
      <c r="B7" s="31"/>
      <c r="C7" s="32"/>
      <c r="D7" s="32" t="s">
        <v>38</v>
      </c>
      <c r="E7" s="33">
        <f>MIN($E$5:$E$5)</f>
        <v>2.7</v>
      </c>
    </row>
    <row r="8" spans="1:5" x14ac:dyDescent="0.3">
      <c r="A8" s="31"/>
      <c r="B8" s="31"/>
      <c r="C8" s="32"/>
      <c r="D8" s="32" t="s">
        <v>39</v>
      </c>
      <c r="E8" s="33">
        <f>MAX($E$5:$E$5)</f>
        <v>2.7</v>
      </c>
    </row>
    <row r="9" spans="1:5" x14ac:dyDescent="0.3">
      <c r="A9" s="34" t="s">
        <v>40</v>
      </c>
      <c r="B9" s="34"/>
      <c r="C9" s="35">
        <v>203056536</v>
      </c>
      <c r="D9" s="35">
        <v>960420</v>
      </c>
      <c r="E9" s="36">
        <v>4.7298157395928397</v>
      </c>
    </row>
    <row r="10" spans="1:5" x14ac:dyDescent="0.3">
      <c r="A10" s="34"/>
      <c r="B10" s="34"/>
      <c r="C10" s="35"/>
      <c r="D10" s="35" t="s">
        <v>38</v>
      </c>
      <c r="E10" s="36">
        <v>0.1</v>
      </c>
    </row>
    <row r="11" spans="1:5" x14ac:dyDescent="0.3">
      <c r="A11" s="37"/>
      <c r="B11" s="37"/>
      <c r="C11" s="38"/>
      <c r="D11" s="38" t="s">
        <v>39</v>
      </c>
      <c r="E11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2817068</v>
      </c>
      <c r="D5" s="25">
        <v>7618</v>
      </c>
      <c r="E5" s="26">
        <v>2.7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7618</v>
      </c>
      <c r="E6" s="30">
        <f>D6/(C6/1000)</f>
        <v>2.7042300718335515</v>
      </c>
    </row>
    <row r="7" spans="1:5" x14ac:dyDescent="0.3">
      <c r="A7" s="31"/>
      <c r="B7" s="31"/>
      <c r="C7" s="32"/>
      <c r="D7" s="32" t="s">
        <v>38</v>
      </c>
      <c r="E7" s="33">
        <f>MIN($E$5:$E$5)</f>
        <v>2.7</v>
      </c>
    </row>
    <row r="8" spans="1:5" x14ac:dyDescent="0.3">
      <c r="A8" s="31"/>
      <c r="B8" s="31"/>
      <c r="C8" s="32"/>
      <c r="D8" s="32" t="s">
        <v>39</v>
      </c>
      <c r="E8" s="33">
        <f>MAX($E$5:$E$5)</f>
        <v>2.7</v>
      </c>
    </row>
    <row r="9" spans="1:5" x14ac:dyDescent="0.3">
      <c r="A9" s="34" t="s">
        <v>40</v>
      </c>
      <c r="B9" s="34"/>
      <c r="C9" s="35">
        <v>203056536</v>
      </c>
      <c r="D9" s="35">
        <v>960172</v>
      </c>
      <c r="E9" s="36">
        <v>4.7285944048607229</v>
      </c>
    </row>
    <row r="10" spans="1:5" x14ac:dyDescent="0.3">
      <c r="A10" s="34"/>
      <c r="B10" s="34"/>
      <c r="C10" s="35"/>
      <c r="D10" s="35" t="s">
        <v>38</v>
      </c>
      <c r="E10" s="36">
        <v>2.2000000000000002</v>
      </c>
    </row>
    <row r="11" spans="1:5" x14ac:dyDescent="0.3">
      <c r="A11" s="37"/>
      <c r="B11" s="37"/>
      <c r="C11" s="38"/>
      <c r="D11" s="38" t="s">
        <v>39</v>
      </c>
      <c r="E11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22863</v>
      </c>
      <c r="E5" s="26">
        <v>8.1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22863</v>
      </c>
      <c r="E6" s="30">
        <f>D6/(C6/1000)</f>
        <v>8.1158850265595284</v>
      </c>
    </row>
    <row r="7" spans="1:5" x14ac:dyDescent="0.3">
      <c r="A7" s="31"/>
      <c r="B7" s="31"/>
      <c r="C7" s="32"/>
      <c r="D7" s="32" t="s">
        <v>38</v>
      </c>
      <c r="E7" s="33">
        <f>MIN($E$5:$E$5)</f>
        <v>8.1</v>
      </c>
    </row>
    <row r="8" spans="1:5" x14ac:dyDescent="0.3">
      <c r="A8" s="31"/>
      <c r="B8" s="31"/>
      <c r="C8" s="32"/>
      <c r="D8" s="32" t="s">
        <v>39</v>
      </c>
      <c r="E8" s="33">
        <f>MAX($E$5:$E$5)</f>
        <v>8.1</v>
      </c>
    </row>
    <row r="9" spans="1:5" x14ac:dyDescent="0.3">
      <c r="A9" s="34" t="s">
        <v>40</v>
      </c>
      <c r="B9" s="34"/>
      <c r="C9" s="35">
        <v>203062512</v>
      </c>
      <c r="D9" s="35">
        <v>1112710</v>
      </c>
      <c r="E9" s="36">
        <v>5.4796426432467262</v>
      </c>
    </row>
    <row r="10" spans="1:5" x14ac:dyDescent="0.3">
      <c r="A10" s="34"/>
      <c r="B10" s="34"/>
      <c r="C10" s="35"/>
      <c r="D10" s="35" t="s">
        <v>38</v>
      </c>
      <c r="E10" s="36">
        <v>1</v>
      </c>
    </row>
    <row r="11" spans="1:5" x14ac:dyDescent="0.3">
      <c r="A11" s="37"/>
      <c r="B11" s="37"/>
      <c r="C11" s="38"/>
      <c r="D11" s="38" t="s">
        <v>39</v>
      </c>
      <c r="E11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23747</v>
      </c>
      <c r="E5" s="26">
        <v>8.4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23747</v>
      </c>
      <c r="E6" s="30">
        <f>D6/(C6/1000)</f>
        <v>8.4296864683422612</v>
      </c>
    </row>
    <row r="7" spans="1:5" x14ac:dyDescent="0.3">
      <c r="A7" s="31"/>
      <c r="B7" s="31"/>
      <c r="C7" s="32"/>
      <c r="D7" s="32" t="s">
        <v>38</v>
      </c>
      <c r="E7" s="33">
        <f>MIN($E$5:$E$5)</f>
        <v>8.4</v>
      </c>
    </row>
    <row r="8" spans="1:5" x14ac:dyDescent="0.3">
      <c r="A8" s="31"/>
      <c r="B8" s="31"/>
      <c r="C8" s="32"/>
      <c r="D8" s="32" t="s">
        <v>39</v>
      </c>
      <c r="E8" s="33">
        <f>MAX($E$5:$E$5)</f>
        <v>8.4</v>
      </c>
    </row>
    <row r="9" spans="1:5" x14ac:dyDescent="0.3">
      <c r="A9" s="34" t="s">
        <v>40</v>
      </c>
      <c r="B9" s="34"/>
      <c r="C9" s="35">
        <v>203062512</v>
      </c>
      <c r="D9" s="35">
        <v>1409404</v>
      </c>
      <c r="E9" s="36">
        <v>6.9407395098116389</v>
      </c>
    </row>
    <row r="10" spans="1:5" x14ac:dyDescent="0.3">
      <c r="A10" s="34"/>
      <c r="B10" s="34"/>
      <c r="C10" s="35"/>
      <c r="D10" s="35" t="s">
        <v>38</v>
      </c>
      <c r="E10" s="36">
        <v>0.5</v>
      </c>
    </row>
    <row r="11" spans="1:5" x14ac:dyDescent="0.3">
      <c r="A11" s="37"/>
      <c r="B11" s="37"/>
      <c r="C11" s="38"/>
      <c r="D11" s="38" t="s">
        <v>39</v>
      </c>
      <c r="E11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8600</v>
      </c>
      <c r="E5" s="26">
        <v>3.1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8600</v>
      </c>
      <c r="E6" s="30">
        <f>D6/(C6/1000)</f>
        <v>3.0528194562573567</v>
      </c>
    </row>
    <row r="7" spans="1:5" x14ac:dyDescent="0.3">
      <c r="A7" s="31"/>
      <c r="B7" s="31"/>
      <c r="C7" s="32"/>
      <c r="D7" s="32" t="s">
        <v>38</v>
      </c>
      <c r="E7" s="33">
        <f>MIN($E$5:$E$5)</f>
        <v>3.1</v>
      </c>
    </row>
    <row r="8" spans="1:5" x14ac:dyDescent="0.3">
      <c r="A8" s="31"/>
      <c r="B8" s="31"/>
      <c r="C8" s="32"/>
      <c r="D8" s="32" t="s">
        <v>39</v>
      </c>
      <c r="E8" s="33">
        <f>MAX($E$5:$E$5)</f>
        <v>3.1</v>
      </c>
    </row>
    <row r="9" spans="1:5" x14ac:dyDescent="0.3">
      <c r="A9" s="34" t="s">
        <v>40</v>
      </c>
      <c r="B9" s="34"/>
      <c r="C9" s="35">
        <v>203026703</v>
      </c>
      <c r="D9" s="35">
        <v>631665</v>
      </c>
      <c r="E9" s="36">
        <v>3.1112409878418799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2594</v>
      </c>
      <c r="E5" s="26">
        <v>0.9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2594</v>
      </c>
      <c r="E6" s="30">
        <f>D6/(C6/1000)</f>
        <v>0.92081554296878876</v>
      </c>
    </row>
    <row r="7" spans="1:5" x14ac:dyDescent="0.3">
      <c r="A7" s="31"/>
      <c r="B7" s="31"/>
      <c r="C7" s="32"/>
      <c r="D7" s="32" t="s">
        <v>38</v>
      </c>
      <c r="E7" s="33">
        <f>MIN($E$5:$E$5)</f>
        <v>0.9</v>
      </c>
    </row>
    <row r="8" spans="1:5" x14ac:dyDescent="0.3">
      <c r="A8" s="31"/>
      <c r="B8" s="31"/>
      <c r="C8" s="32"/>
      <c r="D8" s="32" t="s">
        <v>39</v>
      </c>
      <c r="E8" s="33">
        <f>MAX($E$5:$E$5)</f>
        <v>0.9</v>
      </c>
    </row>
    <row r="9" spans="1:5" x14ac:dyDescent="0.3">
      <c r="A9" s="34" t="s">
        <v>40</v>
      </c>
      <c r="B9" s="34"/>
      <c r="C9" s="35">
        <v>202992033</v>
      </c>
      <c r="D9" s="35">
        <v>422103</v>
      </c>
      <c r="E9" s="36">
        <v>2.0794067321844105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6">
        <v>518</v>
      </c>
      <c r="E5" s="26">
        <v>0.2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518</v>
      </c>
      <c r="E6" s="30">
        <f>D6/(C6/1000)</f>
        <v>0.18387912538852452</v>
      </c>
    </row>
    <row r="7" spans="1:5" x14ac:dyDescent="0.3">
      <c r="A7" s="31"/>
      <c r="B7" s="31"/>
      <c r="C7" s="32"/>
      <c r="D7" s="32" t="s">
        <v>38</v>
      </c>
      <c r="E7" s="33">
        <f>MIN($E$5:$E$5)</f>
        <v>0.2</v>
      </c>
    </row>
    <row r="8" spans="1:5" x14ac:dyDescent="0.3">
      <c r="A8" s="31"/>
      <c r="B8" s="31"/>
      <c r="C8" s="32"/>
      <c r="D8" s="32" t="s">
        <v>39</v>
      </c>
      <c r="E8" s="33">
        <f>MAX($E$5:$E$5)</f>
        <v>0.2</v>
      </c>
    </row>
    <row r="9" spans="1:5" x14ac:dyDescent="0.3">
      <c r="A9" s="34" t="s">
        <v>40</v>
      </c>
      <c r="B9" s="34"/>
      <c r="C9" s="35">
        <v>201935360</v>
      </c>
      <c r="D9" s="35">
        <v>58097</v>
      </c>
      <c r="E9" s="36">
        <v>0.28770097520315413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17587</v>
      </c>
      <c r="E5" s="26">
        <v>6.2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17587</v>
      </c>
      <c r="E6" s="30">
        <f>D6/(C6/1000)</f>
        <v>6.2430157880462946</v>
      </c>
    </row>
    <row r="7" spans="1:5" x14ac:dyDescent="0.3">
      <c r="A7" s="31"/>
      <c r="B7" s="31"/>
      <c r="C7" s="32"/>
      <c r="D7" s="32" t="s">
        <v>38</v>
      </c>
      <c r="E7" s="33">
        <f>MIN($E$5:$E$5)</f>
        <v>6.2</v>
      </c>
    </row>
    <row r="8" spans="1:5" x14ac:dyDescent="0.3">
      <c r="A8" s="31"/>
      <c r="B8" s="31"/>
      <c r="C8" s="32"/>
      <c r="D8" s="32" t="s">
        <v>39</v>
      </c>
      <c r="E8" s="33">
        <f>MAX($E$5:$E$5)</f>
        <v>6.2</v>
      </c>
    </row>
    <row r="9" spans="1:5" x14ac:dyDescent="0.3">
      <c r="A9" s="34" t="s">
        <v>40</v>
      </c>
      <c r="B9" s="34"/>
      <c r="C9" s="35">
        <v>203062512</v>
      </c>
      <c r="D9" s="35">
        <v>828288</v>
      </c>
      <c r="E9" s="36">
        <v>4.0789803683705044</v>
      </c>
    </row>
    <row r="10" spans="1:5" x14ac:dyDescent="0.3">
      <c r="A10" s="34"/>
      <c r="B10" s="34"/>
      <c r="C10" s="35"/>
      <c r="D10" s="35" t="s">
        <v>38</v>
      </c>
      <c r="E10" s="36">
        <v>0.4</v>
      </c>
    </row>
    <row r="11" spans="1:5" x14ac:dyDescent="0.3">
      <c r="A11" s="37"/>
      <c r="B11" s="37"/>
      <c r="C11" s="38"/>
      <c r="D11" s="38" t="s">
        <v>39</v>
      </c>
      <c r="E11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15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</v>
      </c>
      <c r="C5" s="25">
        <v>2817068</v>
      </c>
      <c r="D5" s="25">
        <v>83361</v>
      </c>
      <c r="E5" s="26">
        <v>29.6</v>
      </c>
    </row>
    <row r="6" spans="1:6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83361</v>
      </c>
      <c r="E6" s="30">
        <f>D6/(C6/1000)</f>
        <v>29.59140496431041</v>
      </c>
      <c r="F6" s="27">
        <f>E6/(D6/1000)</f>
        <v>0.35497900654155312</v>
      </c>
    </row>
    <row r="7" spans="1:6" x14ac:dyDescent="0.3">
      <c r="A7" s="31"/>
      <c r="B7" s="31"/>
      <c r="C7" s="32"/>
      <c r="D7" s="32" t="s">
        <v>38</v>
      </c>
      <c r="E7" s="33">
        <f>MIN($E$5:$E$5)</f>
        <v>29.6</v>
      </c>
      <c r="F7" s="27">
        <f>MIN($E$5:$E$214)</f>
        <v>8.6</v>
      </c>
    </row>
    <row r="8" spans="1:6" x14ac:dyDescent="0.3">
      <c r="A8" s="31"/>
      <c r="B8" s="31"/>
      <c r="C8" s="32"/>
      <c r="D8" s="32" t="s">
        <v>39</v>
      </c>
      <c r="E8" s="33">
        <f>MAX($E$5:$E$5)</f>
        <v>29.6</v>
      </c>
      <c r="F8" s="27">
        <f>MAX($E$5:$E$214)</f>
        <v>37.6</v>
      </c>
    </row>
    <row r="9" spans="1:6" x14ac:dyDescent="0.3">
      <c r="A9" s="34" t="s">
        <v>40</v>
      </c>
      <c r="B9" s="34"/>
      <c r="C9" s="35">
        <v>203062512</v>
      </c>
      <c r="D9" s="35">
        <v>3986899</v>
      </c>
      <c r="E9" s="36">
        <v>19.633850486396032</v>
      </c>
    </row>
    <row r="10" spans="1:6" x14ac:dyDescent="0.3">
      <c r="A10" s="34"/>
      <c r="B10" s="34"/>
      <c r="C10" s="35"/>
      <c r="D10" s="35" t="s">
        <v>38</v>
      </c>
      <c r="E10" s="36">
        <v>8.6</v>
      </c>
    </row>
    <row r="11" spans="1:6" x14ac:dyDescent="0.3">
      <c r="A11" s="37"/>
      <c r="B11" s="37"/>
      <c r="C11" s="38"/>
      <c r="D11" s="38" t="s">
        <v>39</v>
      </c>
      <c r="E11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56677</v>
      </c>
      <c r="E5" s="26">
        <v>20.100000000000001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56677</v>
      </c>
      <c r="E6" s="30">
        <f>D6/(C6/1000)</f>
        <v>20.119145153755607</v>
      </c>
    </row>
    <row r="7" spans="1:5" x14ac:dyDescent="0.3">
      <c r="A7" s="31"/>
      <c r="B7" s="31"/>
      <c r="C7" s="32"/>
      <c r="D7" s="32" t="s">
        <v>38</v>
      </c>
      <c r="E7" s="33">
        <f>MIN($E$5:$E$5)</f>
        <v>20.100000000000001</v>
      </c>
    </row>
    <row r="8" spans="1:5" x14ac:dyDescent="0.3">
      <c r="A8" s="31"/>
      <c r="B8" s="31"/>
      <c r="C8" s="32"/>
      <c r="D8" s="32" t="s">
        <v>39</v>
      </c>
      <c r="E8" s="33">
        <f>MAX($E$5:$E$5)</f>
        <v>20.100000000000001</v>
      </c>
    </row>
    <row r="9" spans="1:5" x14ac:dyDescent="0.3">
      <c r="A9" s="34" t="s">
        <v>40</v>
      </c>
      <c r="B9" s="34"/>
      <c r="C9" s="35">
        <v>203062512</v>
      </c>
      <c r="D9" s="35">
        <v>3274643</v>
      </c>
      <c r="E9" s="36">
        <v>16.126280364344158</v>
      </c>
    </row>
    <row r="10" spans="1:5" x14ac:dyDescent="0.3">
      <c r="A10" s="34"/>
      <c r="B10" s="34"/>
      <c r="C10" s="35"/>
      <c r="D10" s="35" t="s">
        <v>38</v>
      </c>
      <c r="E10" s="36">
        <v>4.4000000000000004</v>
      </c>
    </row>
    <row r="11" spans="1:5" x14ac:dyDescent="0.3">
      <c r="A11" s="37"/>
      <c r="B11" s="37"/>
      <c r="C11" s="38"/>
      <c r="D11" s="38" t="s">
        <v>39</v>
      </c>
      <c r="E11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17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7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</v>
      </c>
      <c r="C5" s="25">
        <v>2817068</v>
      </c>
      <c r="D5" s="25">
        <v>56677</v>
      </c>
      <c r="E5" s="26">
        <v>20.100000000000001</v>
      </c>
    </row>
    <row r="6" spans="1:6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56677</v>
      </c>
      <c r="E6" s="30">
        <f>D6/(C6/1000)</f>
        <v>20.119145153755607</v>
      </c>
      <c r="F6" s="27">
        <f>E6/(D6/1000)</f>
        <v>0.35497900654155312</v>
      </c>
    </row>
    <row r="7" spans="1:6" x14ac:dyDescent="0.3">
      <c r="A7" s="31"/>
      <c r="B7" s="31"/>
      <c r="C7" s="32"/>
      <c r="D7" s="32" t="s">
        <v>38</v>
      </c>
      <c r="E7" s="33">
        <f>MIN($E$5:$E$5)</f>
        <v>20.100000000000001</v>
      </c>
      <c r="F7" s="27">
        <f>MIN($E$5:$E$5)</f>
        <v>20.100000000000001</v>
      </c>
    </row>
    <row r="8" spans="1:6" x14ac:dyDescent="0.3">
      <c r="A8" s="31"/>
      <c r="B8" s="31"/>
      <c r="C8" s="32"/>
      <c r="D8" s="32" t="s">
        <v>39</v>
      </c>
      <c r="E8" s="33">
        <f>MAX($E$5:$E$5)</f>
        <v>20.100000000000001</v>
      </c>
      <c r="F8" s="27">
        <f>MAX($E$5:$E$5)</f>
        <v>20.100000000000001</v>
      </c>
    </row>
    <row r="9" spans="1:6" x14ac:dyDescent="0.3">
      <c r="A9" s="34" t="s">
        <v>40</v>
      </c>
      <c r="B9" s="34"/>
      <c r="C9" s="35">
        <v>203062512</v>
      </c>
      <c r="D9" s="35">
        <v>3274552</v>
      </c>
      <c r="E9" s="36">
        <v>16.125832226482061</v>
      </c>
    </row>
    <row r="10" spans="1:6" x14ac:dyDescent="0.3">
      <c r="A10" s="34"/>
      <c r="B10" s="34"/>
      <c r="C10" s="35"/>
      <c r="D10" s="35" t="s">
        <v>38</v>
      </c>
      <c r="E10" s="36">
        <v>7.6</v>
      </c>
    </row>
    <row r="11" spans="1:6" x14ac:dyDescent="0.3">
      <c r="A11" s="37"/>
      <c r="B11" s="37"/>
      <c r="C11" s="38"/>
      <c r="D11" s="38" t="s">
        <v>39</v>
      </c>
      <c r="E11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32396</v>
      </c>
      <c r="E5" s="26">
        <v>11.5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32396</v>
      </c>
      <c r="E6" s="30">
        <f>D6/(C6/1000)</f>
        <v>11.499899895920155</v>
      </c>
    </row>
    <row r="7" spans="1:5" x14ac:dyDescent="0.3">
      <c r="A7" s="31"/>
      <c r="B7" s="31"/>
      <c r="C7" s="32"/>
      <c r="D7" s="32" t="s">
        <v>38</v>
      </c>
      <c r="E7" s="33">
        <f>MIN($E$5:$E$5)</f>
        <v>11.5</v>
      </c>
    </row>
    <row r="8" spans="1:5" x14ac:dyDescent="0.3">
      <c r="A8" s="31"/>
      <c r="B8" s="31"/>
      <c r="C8" s="32"/>
      <c r="D8" s="32" t="s">
        <v>39</v>
      </c>
      <c r="E8" s="33">
        <f>MAX($E$5:$E$5)</f>
        <v>11.5</v>
      </c>
    </row>
    <row r="9" spans="1:5" x14ac:dyDescent="0.3">
      <c r="A9" s="34" t="s">
        <v>40</v>
      </c>
      <c r="B9" s="34"/>
      <c r="C9" s="35">
        <v>203041552</v>
      </c>
      <c r="D9" s="35">
        <v>2259412</v>
      </c>
      <c r="E9" s="36">
        <v>11.127830622571286</v>
      </c>
    </row>
    <row r="10" spans="1:5" x14ac:dyDescent="0.3">
      <c r="A10" s="34"/>
      <c r="B10" s="34"/>
      <c r="C10" s="35"/>
      <c r="D10" s="35" t="s">
        <v>38</v>
      </c>
      <c r="E10" s="36">
        <v>0.6</v>
      </c>
    </row>
    <row r="11" spans="1:5" x14ac:dyDescent="0.3">
      <c r="A11" s="37"/>
      <c r="B11" s="37"/>
      <c r="C11" s="38"/>
      <c r="D11" s="38" t="s">
        <v>39</v>
      </c>
      <c r="E11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2857</v>
      </c>
      <c r="E5" s="26">
        <v>1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2857</v>
      </c>
      <c r="E6" s="30">
        <f>D6/(C6/1000)</f>
        <v>1.0141750216892171</v>
      </c>
    </row>
    <row r="7" spans="1:5" x14ac:dyDescent="0.3">
      <c r="A7" s="31"/>
      <c r="B7" s="31"/>
      <c r="C7" s="32"/>
      <c r="D7" s="32" t="s">
        <v>38</v>
      </c>
      <c r="E7" s="33">
        <f>MIN($E$5:$E$5)</f>
        <v>1</v>
      </c>
    </row>
    <row r="8" spans="1:5" x14ac:dyDescent="0.3">
      <c r="A8" s="31"/>
      <c r="B8" s="31"/>
      <c r="C8" s="32"/>
      <c r="D8" s="32" t="s">
        <v>39</v>
      </c>
      <c r="E8" s="33">
        <f>MAX($E$5:$E$5)</f>
        <v>1</v>
      </c>
    </row>
    <row r="9" spans="1:5" x14ac:dyDescent="0.3">
      <c r="A9" s="34" t="s">
        <v>40</v>
      </c>
      <c r="B9" s="34"/>
      <c r="C9" s="35">
        <v>99659323</v>
      </c>
      <c r="D9" s="35">
        <v>227888</v>
      </c>
      <c r="E9" s="36">
        <v>2.2866701592985934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10334</v>
      </c>
      <c r="E5" s="26">
        <v>3.7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10334</v>
      </c>
      <c r="E6" s="30">
        <f>D6/(C6/1000)</f>
        <v>3.6683530536004096</v>
      </c>
    </row>
    <row r="7" spans="1:5" x14ac:dyDescent="0.3">
      <c r="A7" s="31"/>
      <c r="B7" s="31"/>
      <c r="C7" s="32"/>
      <c r="D7" s="32" t="s">
        <v>38</v>
      </c>
      <c r="E7" s="33">
        <f>MIN($E$5:$E$5)</f>
        <v>3.7</v>
      </c>
    </row>
    <row r="8" spans="1:5" x14ac:dyDescent="0.3">
      <c r="A8" s="31"/>
      <c r="B8" s="31"/>
      <c r="C8" s="32"/>
      <c r="D8" s="32" t="s">
        <v>39</v>
      </c>
      <c r="E8" s="33">
        <f>MAX($E$5:$E$5)</f>
        <v>3.7</v>
      </c>
    </row>
    <row r="9" spans="1:5" x14ac:dyDescent="0.3">
      <c r="A9" s="34" t="s">
        <v>40</v>
      </c>
      <c r="B9" s="34"/>
      <c r="C9" s="35">
        <v>149920888</v>
      </c>
      <c r="D9" s="35">
        <v>615525</v>
      </c>
      <c r="E9" s="36">
        <v>4.1056653826650225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2817068</v>
      </c>
      <c r="D5" s="25">
        <v>11090</v>
      </c>
      <c r="E5" s="26">
        <v>3.9</v>
      </c>
    </row>
    <row r="6" spans="1:5" x14ac:dyDescent="0.3">
      <c r="A6" s="28" t="str">
        <f>CONCATENATE("Total (",RIGHT(Índice!$A$4,2),")")</f>
        <v>Total (DF)</v>
      </c>
      <c r="B6" s="28"/>
      <c r="C6" s="29">
        <f>SUM(C5:C5)</f>
        <v>2817068</v>
      </c>
      <c r="D6" s="29">
        <f>SUM(D5:D5)</f>
        <v>11090</v>
      </c>
      <c r="E6" s="30">
        <f>D6/(C6/1000)</f>
        <v>3.936717182545824</v>
      </c>
    </row>
    <row r="7" spans="1:5" x14ac:dyDescent="0.3">
      <c r="A7" s="31"/>
      <c r="B7" s="31"/>
      <c r="C7" s="32"/>
      <c r="D7" s="32" t="s">
        <v>38</v>
      </c>
      <c r="E7" s="33">
        <f>MIN($E$5:$E$5)</f>
        <v>3.9</v>
      </c>
    </row>
    <row r="8" spans="1:5" x14ac:dyDescent="0.3">
      <c r="A8" s="31"/>
      <c r="B8" s="31"/>
      <c r="C8" s="32"/>
      <c r="D8" s="32" t="s">
        <v>39</v>
      </c>
      <c r="E8" s="33">
        <f>MAX($E$5:$E$5)</f>
        <v>3.9</v>
      </c>
    </row>
    <row r="9" spans="1:5" x14ac:dyDescent="0.3">
      <c r="A9" s="34" t="s">
        <v>40</v>
      </c>
      <c r="B9" s="34"/>
      <c r="C9" s="35">
        <v>168422276</v>
      </c>
      <c r="D9" s="35">
        <v>171982</v>
      </c>
      <c r="E9" s="36">
        <v>1.021135707725503</v>
      </c>
    </row>
    <row r="10" spans="1:5" x14ac:dyDescent="0.3">
      <c r="A10" s="34"/>
      <c r="B10" s="34"/>
      <c r="C10" s="35"/>
      <c r="D10" s="35" t="s">
        <v>38</v>
      </c>
      <c r="E10" s="36">
        <v>0</v>
      </c>
    </row>
    <row r="11" spans="1:5" x14ac:dyDescent="0.3">
      <c r="A11" s="37"/>
      <c r="B11" s="37"/>
      <c r="C11" s="38"/>
      <c r="D11" s="38" t="s">
        <v>39</v>
      </c>
      <c r="E11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2023-12-13T12:20:23Z</dcterms:modified>
</cp:coreProperties>
</file>