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6F1FA49-5075-40B0-8B19-1201141C32EB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_FilterDatabase" localSheetId="1" hidden="1">'Mapa 1'!$A$4:$E$26</definedName>
    <definedName name="_xlnm.Print_Area" localSheetId="0">Índice!$A$1:$C$55</definedName>
    <definedName name="_xlnm.Print_Area" localSheetId="1">'Mapa 1'!$A$1:$E$26</definedName>
    <definedName name="_xlnm.Print_Area" localSheetId="10">'Mapa 10'!$A$1:$E$26</definedName>
    <definedName name="_xlnm.Print_Area" localSheetId="11">'Mapa 11'!$A$1:$E$12</definedName>
    <definedName name="_xlnm.Print_Area" localSheetId="12">'Mapa 12'!$A$1:$E$14</definedName>
    <definedName name="_xlnm.Print_Area" localSheetId="13">'Mapa 13'!$A$1:$E$23</definedName>
    <definedName name="_xlnm.Print_Area" localSheetId="14">'Mapa 14'!$A$1:$E$13</definedName>
    <definedName name="_xlnm.Print_Area" localSheetId="15">'Mapa 15'!$A$1:$E$13</definedName>
    <definedName name="_xlnm.Print_Area" localSheetId="16">'Mapa 16'!$A$1:$E$12</definedName>
    <definedName name="_xlnm.Print_Area" localSheetId="17">'Mapa 17'!$A$1:$E$20</definedName>
    <definedName name="_xlnm.Print_Area" localSheetId="18">'Mapa 18'!$A$1:$E$13</definedName>
    <definedName name="_xlnm.Print_Area" localSheetId="19">'Mapa 19'!$A$1:$E$26</definedName>
    <definedName name="_xlnm.Print_Area" localSheetId="2">'Mapa 2'!$A$1:$E$13</definedName>
    <definedName name="_xlnm.Print_Area" localSheetId="20">'Mapa 20'!$A$1:$E$13</definedName>
    <definedName name="_xlnm.Print_Area" localSheetId="21">'Mapa 21'!$A$1:$E$26</definedName>
    <definedName name="_xlnm.Print_Area" localSheetId="22">'Mapa 22'!$A$1:$E$26</definedName>
    <definedName name="_xlnm.Print_Area" localSheetId="23">'Mapa 23'!$A$1:$E$26</definedName>
    <definedName name="_xlnm.Print_Area" localSheetId="24">'Mapa 24'!$A$1:$E$26</definedName>
    <definedName name="_xlnm.Print_Area" localSheetId="25">'Mapa 25'!$A$1:$E$26</definedName>
    <definedName name="_xlnm.Print_Area" localSheetId="26">'Mapa 26'!$A$1:$E$26</definedName>
    <definedName name="_xlnm.Print_Area" localSheetId="3">'Mapa 3'!$A$1:$E$26</definedName>
    <definedName name="_xlnm.Print_Area" localSheetId="4">'Mapa 4'!$A$1:$E$13</definedName>
    <definedName name="_xlnm.Print_Area" localSheetId="5">'Mapa 5'!$A$1:$E$26</definedName>
    <definedName name="_xlnm.Print_Area" localSheetId="6">'Mapa 6'!$A$1:$E$11</definedName>
    <definedName name="_xlnm.Print_Area" localSheetId="7">'Mapa 7'!$A$1:$E$12</definedName>
    <definedName name="_xlnm.Print_Area" localSheetId="8">'Mapa 8'!$A$1:$E$13</definedName>
    <definedName name="_xlnm.Print_Area" localSheetId="9">'Mapa 9'!$A$1:$E$26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22" l="1"/>
  <c r="A21" i="21"/>
  <c r="A21" i="20"/>
  <c r="A21" i="19"/>
  <c r="A21" i="18"/>
  <c r="A21" i="17"/>
  <c r="A8" i="28"/>
  <c r="A21" i="16"/>
  <c r="A8" i="27"/>
  <c r="A15" i="15"/>
  <c r="A7" i="26"/>
  <c r="A8" i="14"/>
  <c r="A8" i="25"/>
  <c r="A18" i="13"/>
  <c r="A9" i="12"/>
  <c r="A7" i="11"/>
  <c r="A21" i="10"/>
  <c r="A21" i="9"/>
  <c r="A8" i="8"/>
  <c r="A7" i="7"/>
  <c r="A6" i="6"/>
  <c r="A21" i="5"/>
  <c r="A8" i="24"/>
  <c r="A21" i="4"/>
  <c r="A8" i="23"/>
  <c r="A21" i="1"/>
  <c r="E23" i="22"/>
  <c r="E22" i="22"/>
  <c r="D21" i="22"/>
  <c r="C21" i="22"/>
  <c r="E23" i="21"/>
  <c r="E22" i="21"/>
  <c r="D21" i="21"/>
  <c r="C21" i="21"/>
  <c r="E23" i="20"/>
  <c r="E22" i="20"/>
  <c r="D21" i="20"/>
  <c r="C21" i="20"/>
  <c r="E23" i="19"/>
  <c r="E22" i="19"/>
  <c r="D21" i="19"/>
  <c r="C21" i="19"/>
  <c r="E23" i="18"/>
  <c r="E22" i="18"/>
  <c r="D21" i="18"/>
  <c r="C21" i="18"/>
  <c r="E23" i="17"/>
  <c r="E22" i="17"/>
  <c r="D21" i="17"/>
  <c r="C21" i="17"/>
  <c r="E10" i="28"/>
  <c r="E9" i="28"/>
  <c r="D8" i="28"/>
  <c r="C8" i="28"/>
  <c r="E23" i="16"/>
  <c r="E22" i="16"/>
  <c r="D21" i="16"/>
  <c r="C21" i="16"/>
  <c r="E10" i="27"/>
  <c r="E9" i="27"/>
  <c r="D8" i="27"/>
  <c r="C8" i="27"/>
  <c r="E17" i="15"/>
  <c r="E16" i="15"/>
  <c r="D15" i="15"/>
  <c r="C15" i="15"/>
  <c r="E9" i="26"/>
  <c r="E8" i="26"/>
  <c r="D7" i="26"/>
  <c r="C7" i="26"/>
  <c r="E10" i="14"/>
  <c r="E9" i="14"/>
  <c r="D8" i="14"/>
  <c r="C8" i="14"/>
  <c r="E10" i="25"/>
  <c r="E9" i="25"/>
  <c r="D8" i="25"/>
  <c r="C8" i="25"/>
  <c r="E20" i="13"/>
  <c r="E19" i="13"/>
  <c r="D18" i="13"/>
  <c r="C18" i="13"/>
  <c r="E11" i="12"/>
  <c r="E10" i="12"/>
  <c r="D9" i="12"/>
  <c r="C9" i="12"/>
  <c r="E9" i="11"/>
  <c r="E8" i="11"/>
  <c r="D7" i="11"/>
  <c r="C7" i="11"/>
  <c r="E23" i="10"/>
  <c r="E22" i="10"/>
  <c r="D21" i="10"/>
  <c r="C21" i="10"/>
  <c r="E23" i="9"/>
  <c r="E22" i="9"/>
  <c r="D21" i="9"/>
  <c r="C21" i="9"/>
  <c r="E10" i="8"/>
  <c r="E9" i="8"/>
  <c r="D8" i="8"/>
  <c r="C8" i="8"/>
  <c r="E9" i="7"/>
  <c r="E8" i="7"/>
  <c r="D7" i="7"/>
  <c r="C7" i="7"/>
  <c r="E10" i="24"/>
  <c r="E9" i="24"/>
  <c r="D8" i="24"/>
  <c r="C8" i="24"/>
  <c r="F10" i="24"/>
  <c r="F9" i="24"/>
  <c r="E10" i="23"/>
  <c r="E9" i="23"/>
  <c r="D8" i="23"/>
  <c r="C8" i="23"/>
  <c r="E8" i="6"/>
  <c r="E7" i="6"/>
  <c r="D6" i="6"/>
  <c r="C6" i="6"/>
  <c r="E23" i="5"/>
  <c r="E22" i="5"/>
  <c r="D21" i="5"/>
  <c r="C21" i="5"/>
  <c r="E23" i="4"/>
  <c r="E22" i="4"/>
  <c r="D21" i="4"/>
  <c r="E21" i="4" s="1"/>
  <c r="C21" i="4"/>
  <c r="E23" i="1"/>
  <c r="E22" i="1"/>
  <c r="D21" i="1"/>
  <c r="C21" i="1"/>
  <c r="E21" i="18" l="1"/>
  <c r="E8" i="24"/>
  <c r="F8" i="24" s="1"/>
  <c r="E21" i="1"/>
  <c r="E21" i="22"/>
  <c r="E21" i="21"/>
  <c r="E21" i="20"/>
  <c r="E21" i="19"/>
  <c r="E21" i="17"/>
  <c r="E8" i="28"/>
  <c r="E21" i="16"/>
  <c r="E8" i="27"/>
  <c r="E15" i="15"/>
  <c r="E7" i="26"/>
  <c r="E8" i="14"/>
  <c r="E8" i="25"/>
  <c r="E18" i="13"/>
  <c r="E9" i="12"/>
  <c r="E7" i="11"/>
  <c r="E21" i="10"/>
  <c r="E21" i="9"/>
  <c r="E8" i="8"/>
  <c r="E7" i="7"/>
  <c r="E8" i="23"/>
  <c r="F8" i="23" s="1"/>
  <c r="E6" i="6"/>
  <c r="E21" i="5"/>
  <c r="F9" i="23"/>
  <c r="F10" i="23" l="1"/>
</calcChain>
</file>

<file path=xl/sharedStrings.xml><?xml version="1.0" encoding="utf-8"?>
<sst xmlns="http://schemas.openxmlformats.org/spreadsheetml/2006/main" count="785" uniqueCount="60">
  <si>
    <t>Unidade da Federação</t>
  </si>
  <si>
    <t>Município</t>
  </si>
  <si>
    <t>População</t>
  </si>
  <si>
    <t>Postos de trabalho</t>
  </si>
  <si>
    <t>Postos de trabalho por 1.000 habitantes</t>
  </si>
  <si>
    <t>16 AP</t>
  </si>
  <si>
    <t>160005 Serra do Navio (AP)</t>
  </si>
  <si>
    <t>160010 Amapá (AP)</t>
  </si>
  <si>
    <t>160015 Pedra Branca do Amapari (AP)</t>
  </si>
  <si>
    <t>160020 Calçoene (AP)</t>
  </si>
  <si>
    <t>160021 Cutias (AP)</t>
  </si>
  <si>
    <t>160023 Ferreira Gomes (AP)</t>
  </si>
  <si>
    <t>160025 Itaubal (AP)</t>
  </si>
  <si>
    <t>160027 Laranjal do Jari (AP)</t>
  </si>
  <si>
    <t>160030 Macapá (AP)</t>
  </si>
  <si>
    <t>160040 Mazagão (AP)</t>
  </si>
  <si>
    <t>160050 Oiapoque (AP)</t>
  </si>
  <si>
    <t>160053 Porto Grande (AP)</t>
  </si>
  <si>
    <t>160055 Pracuúba (AP)</t>
  </si>
  <si>
    <t>160060 Santana (AP)</t>
  </si>
  <si>
    <t>160070 Tartarugalzinho (AP)</t>
  </si>
  <si>
    <t>160080 Vitória do Jari (AP)</t>
  </si>
  <si>
    <t>Região de Saúde</t>
  </si>
  <si>
    <t>16001 Área Central (AP)</t>
  </si>
  <si>
    <t>16002 Área Norte (AP)</t>
  </si>
  <si>
    <t>16003 Área Sudoeste (AP)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</si>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</sst>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26</v>
      </c>
      <c r="B1" s="2"/>
      <c r="C1" s="2"/>
    </row>
    <row r="2" spans="1:3" ht="20.25" customHeight="1" x14ac:dyDescent="0.35">
      <c r="A2" s="6" t="s">
        <v>27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59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28</v>
      </c>
      <c r="C7" s="10"/>
    </row>
    <row r="8" spans="1:3" ht="40.5" customHeight="1" x14ac:dyDescent="0.25">
      <c r="A8" s="7"/>
      <c r="B8" s="40" t="s">
        <v>31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70</v>
      </c>
      <c r="E5" s="26">
        <v>14.9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89</v>
      </c>
      <c r="E6" s="26">
        <v>11.2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118</v>
      </c>
      <c r="E7" s="26">
        <v>9.1999999999999993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102</v>
      </c>
      <c r="E8" s="26">
        <v>9.6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81</v>
      </c>
      <c r="E9" s="26">
        <v>18.100000000000001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149</v>
      </c>
      <c r="E10" s="26">
        <v>22.4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43</v>
      </c>
      <c r="E11" s="26">
        <v>7.6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302</v>
      </c>
      <c r="E12" s="26">
        <v>8.6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5131</v>
      </c>
      <c r="E13" s="26">
        <v>11.6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131</v>
      </c>
      <c r="E14" s="26">
        <v>6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121</v>
      </c>
      <c r="E15" s="26">
        <v>4.4000000000000004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289</v>
      </c>
      <c r="E16" s="26">
        <v>16.2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31</v>
      </c>
      <c r="E17" s="26">
        <v>8.1999999999999993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932</v>
      </c>
      <c r="E18" s="26">
        <v>8.6999999999999993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138</v>
      </c>
      <c r="E19" s="26">
        <v>10.6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71</v>
      </c>
      <c r="E20" s="26">
        <v>6.2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7798</v>
      </c>
      <c r="E21" s="30">
        <f>D21/(C21/1000)</f>
        <v>10.631104227902082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4.4000000000000004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22.4</v>
      </c>
    </row>
    <row r="24" spans="1:5" x14ac:dyDescent="0.3">
      <c r="A24" s="34" t="s">
        <v>57</v>
      </c>
      <c r="B24" s="34"/>
      <c r="C24" s="35">
        <v>203062512</v>
      </c>
      <c r="D24" s="35">
        <v>1256376</v>
      </c>
      <c r="E24" s="36">
        <v>6.1871390618865192</v>
      </c>
    </row>
    <row r="25" spans="1:5" x14ac:dyDescent="0.3">
      <c r="A25" s="34"/>
      <c r="B25" s="34"/>
      <c r="C25" s="35"/>
      <c r="D25" s="35" t="s">
        <v>55</v>
      </c>
      <c r="E25" s="36">
        <v>0</v>
      </c>
    </row>
    <row r="26" spans="1:5" x14ac:dyDescent="0.3">
      <c r="A26" s="37"/>
      <c r="B26" s="37"/>
      <c r="C26" s="38"/>
      <c r="D26" s="38" t="s">
        <v>56</v>
      </c>
      <c r="E26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38</v>
      </c>
      <c r="E5" s="26">
        <v>8.1999999999999993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124</v>
      </c>
      <c r="E6" s="26">
        <v>15.6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177</v>
      </c>
      <c r="E7" s="26">
        <v>13.8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77</v>
      </c>
      <c r="E8" s="26">
        <v>7.2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34</v>
      </c>
      <c r="E9" s="26">
        <v>7.6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92</v>
      </c>
      <c r="E10" s="26">
        <v>13.8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51</v>
      </c>
      <c r="E11" s="26">
        <v>9.1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300</v>
      </c>
      <c r="E12" s="26">
        <v>8.5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3913</v>
      </c>
      <c r="E13" s="26">
        <v>8.8000000000000007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261</v>
      </c>
      <c r="E14" s="26">
        <v>11.9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224</v>
      </c>
      <c r="E15" s="26">
        <v>8.1999999999999993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228</v>
      </c>
      <c r="E16" s="26">
        <v>12.8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43</v>
      </c>
      <c r="E17" s="26">
        <v>11.4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802</v>
      </c>
      <c r="E18" s="26">
        <v>7.5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165</v>
      </c>
      <c r="E19" s="26">
        <v>12.8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104</v>
      </c>
      <c r="E20" s="26">
        <v>9.1999999999999993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6633</v>
      </c>
      <c r="E21" s="30">
        <f>D21/(C21/1000)</f>
        <v>9.0428461584604385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7.2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15.6</v>
      </c>
    </row>
    <row r="24" spans="1:5" x14ac:dyDescent="0.3">
      <c r="A24" s="34" t="s">
        <v>57</v>
      </c>
      <c r="B24" s="34"/>
      <c r="C24" s="35">
        <v>202406144</v>
      </c>
      <c r="D24" s="35">
        <v>848738</v>
      </c>
      <c r="E24" s="36">
        <v>4.1932422762818895</v>
      </c>
    </row>
    <row r="25" spans="1:5" x14ac:dyDescent="0.3">
      <c r="A25" s="34"/>
      <c r="B25" s="34"/>
      <c r="C25" s="35"/>
      <c r="D25" s="35" t="s">
        <v>55</v>
      </c>
      <c r="E25" s="36">
        <v>0</v>
      </c>
    </row>
    <row r="26" spans="1:5" x14ac:dyDescent="0.3">
      <c r="A26" s="37"/>
      <c r="B26" s="37"/>
      <c r="C26" s="38"/>
      <c r="D26" s="38" t="s">
        <v>56</v>
      </c>
      <c r="E26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</v>
      </c>
      <c r="C5" s="25">
        <v>442933</v>
      </c>
      <c r="D5" s="25">
        <v>1499</v>
      </c>
      <c r="E5" s="26">
        <v>3.4</v>
      </c>
    </row>
    <row r="6" spans="1:5" x14ac:dyDescent="0.3">
      <c r="A6" s="24" t="s">
        <v>5</v>
      </c>
      <c r="B6" s="24" t="s">
        <v>19</v>
      </c>
      <c r="C6" s="25">
        <v>107373</v>
      </c>
      <c r="D6" s="26">
        <v>23</v>
      </c>
      <c r="E6" s="26">
        <v>0.2</v>
      </c>
    </row>
    <row r="7" spans="1:5" x14ac:dyDescent="0.3">
      <c r="A7" s="28" t="str">
        <f>CONCATENATE("Total (",RIGHT(Índice!$A$4,2),")")</f>
        <v>Total (AP)</v>
      </c>
      <c r="B7" s="28"/>
      <c r="C7" s="29">
        <f>SUM(C5:C6)</f>
        <v>550306</v>
      </c>
      <c r="D7" s="29">
        <f>SUM(D5:D6)</f>
        <v>1522</v>
      </c>
      <c r="E7" s="30">
        <f>D7/(C7/1000)</f>
        <v>2.7657339734620372</v>
      </c>
    </row>
    <row r="8" spans="1:5" x14ac:dyDescent="0.3">
      <c r="A8" s="31"/>
      <c r="B8" s="31"/>
      <c r="C8" s="32"/>
      <c r="D8" s="32" t="s">
        <v>55</v>
      </c>
      <c r="E8" s="33">
        <f>MIN($E$5:$E$6)</f>
        <v>0.2</v>
      </c>
    </row>
    <row r="9" spans="1:5" x14ac:dyDescent="0.3">
      <c r="A9" s="31"/>
      <c r="B9" s="31"/>
      <c r="C9" s="32"/>
      <c r="D9" s="32" t="s">
        <v>56</v>
      </c>
      <c r="E9" s="33">
        <f>MAX($E$5:$E$6)</f>
        <v>3.4</v>
      </c>
    </row>
    <row r="10" spans="1:5" x14ac:dyDescent="0.3">
      <c r="A10" s="34" t="s">
        <v>57</v>
      </c>
      <c r="B10" s="34"/>
      <c r="C10" s="35">
        <v>162053334</v>
      </c>
      <c r="D10" s="35">
        <v>910134</v>
      </c>
      <c r="E10" s="36">
        <v>5.616262112817747</v>
      </c>
    </row>
    <row r="11" spans="1:5" x14ac:dyDescent="0.3">
      <c r="A11" s="34"/>
      <c r="B11" s="34"/>
      <c r="C11" s="35"/>
      <c r="D11" s="35" t="s">
        <v>55</v>
      </c>
      <c r="E11" s="36">
        <v>0</v>
      </c>
    </row>
    <row r="12" spans="1:5" x14ac:dyDescent="0.3">
      <c r="A12" s="37"/>
      <c r="B12" s="37"/>
      <c r="C12" s="38"/>
      <c r="D12" s="38" t="s">
        <v>56</v>
      </c>
      <c r="E12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4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14</v>
      </c>
      <c r="C6" s="25">
        <v>442933</v>
      </c>
      <c r="D6" s="26">
        <v>184</v>
      </c>
      <c r="E6" s="26">
        <v>0.4</v>
      </c>
    </row>
    <row r="7" spans="1:5" x14ac:dyDescent="0.3">
      <c r="A7" s="24" t="s">
        <v>5</v>
      </c>
      <c r="B7" s="24" t="s">
        <v>19</v>
      </c>
      <c r="C7" s="25">
        <v>107373</v>
      </c>
      <c r="D7" s="26">
        <v>8</v>
      </c>
      <c r="E7" s="26">
        <v>0.1</v>
      </c>
    </row>
    <row r="8" spans="1:5" x14ac:dyDescent="0.3">
      <c r="A8" s="24" t="s">
        <v>5</v>
      </c>
      <c r="B8" s="24" t="s">
        <v>21</v>
      </c>
      <c r="C8" s="25">
        <v>11291</v>
      </c>
      <c r="D8" s="26">
        <v>1</v>
      </c>
      <c r="E8" s="26">
        <v>0</v>
      </c>
    </row>
    <row r="9" spans="1:5" x14ac:dyDescent="0.3">
      <c r="A9" s="28" t="str">
        <f>CONCATENATE("Total (",RIGHT(Índice!$A$4,2),")")</f>
        <v>Total (AP)</v>
      </c>
      <c r="B9" s="28"/>
      <c r="C9" s="29">
        <f>SUM(C5:C8)</f>
        <v>566270</v>
      </c>
      <c r="D9" s="29">
        <f>SUM(D5:D8)</f>
        <v>194</v>
      </c>
      <c r="E9" s="30">
        <f>D9/(C9/1000)</f>
        <v>0.34259275610574463</v>
      </c>
    </row>
    <row r="10" spans="1:5" x14ac:dyDescent="0.3">
      <c r="A10" s="31"/>
      <c r="B10" s="31"/>
      <c r="C10" s="32"/>
      <c r="D10" s="32" t="s">
        <v>55</v>
      </c>
      <c r="E10" s="33">
        <f>MIN($E$5:$E$8)</f>
        <v>0</v>
      </c>
    </row>
    <row r="11" spans="1:5" x14ac:dyDescent="0.3">
      <c r="A11" s="31"/>
      <c r="B11" s="31"/>
      <c r="C11" s="32"/>
      <c r="D11" s="32" t="s">
        <v>56</v>
      </c>
      <c r="E11" s="33">
        <f>MAX($E$5:$E$8)</f>
        <v>0.4</v>
      </c>
    </row>
    <row r="12" spans="1:5" x14ac:dyDescent="0.3">
      <c r="A12" s="34" t="s">
        <v>57</v>
      </c>
      <c r="B12" s="34"/>
      <c r="C12" s="35">
        <v>189604074</v>
      </c>
      <c r="D12" s="35">
        <v>259853</v>
      </c>
      <c r="E12" s="36">
        <v>1.3705032519501665</v>
      </c>
    </row>
    <row r="13" spans="1:5" x14ac:dyDescent="0.3">
      <c r="A13" s="34"/>
      <c r="B13" s="34"/>
      <c r="C13" s="35"/>
      <c r="D13" s="35" t="s">
        <v>55</v>
      </c>
      <c r="E13" s="36">
        <v>0</v>
      </c>
    </row>
    <row r="14" spans="1:5" x14ac:dyDescent="0.3">
      <c r="A14" s="37"/>
      <c r="B14" s="37"/>
      <c r="C14" s="38"/>
      <c r="D14" s="38" t="s">
        <v>56</v>
      </c>
      <c r="E14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2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36</v>
      </c>
      <c r="E5" s="26">
        <v>7.7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56</v>
      </c>
      <c r="E6" s="26">
        <v>7.1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44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67</v>
      </c>
      <c r="E8" s="26">
        <v>6.3</v>
      </c>
    </row>
    <row r="9" spans="1:5" x14ac:dyDescent="0.3">
      <c r="A9" s="24" t="s">
        <v>5</v>
      </c>
      <c r="B9" s="24" t="s">
        <v>11</v>
      </c>
      <c r="C9" s="25">
        <v>6666</v>
      </c>
      <c r="D9" s="26">
        <v>83</v>
      </c>
      <c r="E9" s="26">
        <v>12.5</v>
      </c>
    </row>
    <row r="10" spans="1:5" x14ac:dyDescent="0.3">
      <c r="A10" s="24" t="s">
        <v>5</v>
      </c>
      <c r="B10" s="24" t="s">
        <v>13</v>
      </c>
      <c r="C10" s="25">
        <v>35114</v>
      </c>
      <c r="D10" s="26">
        <v>173</v>
      </c>
      <c r="E10" s="26">
        <v>4.9000000000000004</v>
      </c>
    </row>
    <row r="11" spans="1:5" x14ac:dyDescent="0.3">
      <c r="A11" s="24" t="s">
        <v>5</v>
      </c>
      <c r="B11" s="24" t="s">
        <v>14</v>
      </c>
      <c r="C11" s="25">
        <v>442933</v>
      </c>
      <c r="D11" s="25">
        <v>4792</v>
      </c>
      <c r="E11" s="26">
        <v>10.8</v>
      </c>
    </row>
    <row r="12" spans="1:5" x14ac:dyDescent="0.3">
      <c r="A12" s="24" t="s">
        <v>5</v>
      </c>
      <c r="B12" s="24" t="s">
        <v>15</v>
      </c>
      <c r="C12" s="25">
        <v>21918</v>
      </c>
      <c r="D12" s="26">
        <v>81</v>
      </c>
      <c r="E12" s="26">
        <v>3.7</v>
      </c>
    </row>
    <row r="13" spans="1:5" x14ac:dyDescent="0.3">
      <c r="A13" s="24" t="s">
        <v>5</v>
      </c>
      <c r="B13" s="24" t="s">
        <v>16</v>
      </c>
      <c r="C13" s="25">
        <v>27482</v>
      </c>
      <c r="D13" s="26">
        <v>101</v>
      </c>
      <c r="E13" s="26">
        <v>3.7</v>
      </c>
    </row>
    <row r="14" spans="1:5" x14ac:dyDescent="0.3">
      <c r="A14" s="24" t="s">
        <v>5</v>
      </c>
      <c r="B14" s="24" t="s">
        <v>17</v>
      </c>
      <c r="C14" s="25">
        <v>17848</v>
      </c>
      <c r="D14" s="26">
        <v>131</v>
      </c>
      <c r="E14" s="26">
        <v>7.3</v>
      </c>
    </row>
    <row r="15" spans="1:5" x14ac:dyDescent="0.3">
      <c r="A15" s="24" t="s">
        <v>5</v>
      </c>
      <c r="B15" s="24" t="s">
        <v>19</v>
      </c>
      <c r="C15" s="25">
        <v>107373</v>
      </c>
      <c r="D15" s="26">
        <v>614</v>
      </c>
      <c r="E15" s="26">
        <v>5.7</v>
      </c>
    </row>
    <row r="16" spans="1:5" x14ac:dyDescent="0.3">
      <c r="A16" s="24" t="s">
        <v>5</v>
      </c>
      <c r="B16" s="24" t="s">
        <v>20</v>
      </c>
      <c r="C16" s="25">
        <v>12945</v>
      </c>
      <c r="D16" s="26">
        <v>36</v>
      </c>
      <c r="E16" s="26">
        <v>2.7</v>
      </c>
    </row>
    <row r="17" spans="1:5" x14ac:dyDescent="0.3">
      <c r="A17" s="24" t="s">
        <v>5</v>
      </c>
      <c r="B17" s="24" t="s">
        <v>21</v>
      </c>
      <c r="C17" s="25">
        <v>11291</v>
      </c>
      <c r="D17" s="26">
        <v>23</v>
      </c>
      <c r="E17" s="26">
        <v>2</v>
      </c>
    </row>
    <row r="18" spans="1:5" x14ac:dyDescent="0.3">
      <c r="A18" s="28" t="str">
        <f>CONCATENATE("Total (",RIGHT(Índice!$A$4,2),")")</f>
        <v>Total (AP)</v>
      </c>
      <c r="B18" s="28"/>
      <c r="C18" s="29">
        <f>SUM(C5:C17)</f>
        <v>719645</v>
      </c>
      <c r="D18" s="29">
        <f>SUM(D5:D17)</f>
        <v>6237</v>
      </c>
      <c r="E18" s="30">
        <f>D18/(C18/1000)</f>
        <v>8.6667732006753333</v>
      </c>
    </row>
    <row r="19" spans="1:5" x14ac:dyDescent="0.3">
      <c r="A19" s="31"/>
      <c r="B19" s="31"/>
      <c r="C19" s="32"/>
      <c r="D19" s="32" t="s">
        <v>55</v>
      </c>
      <c r="E19" s="33">
        <f>MIN($E$5:$E$17)</f>
        <v>2</v>
      </c>
    </row>
    <row r="20" spans="1:5" x14ac:dyDescent="0.3">
      <c r="A20" s="31"/>
      <c r="B20" s="31"/>
      <c r="C20" s="32"/>
      <c r="D20" s="32" t="s">
        <v>56</v>
      </c>
      <c r="E20" s="33">
        <f>MAX($E$5:$E$17)</f>
        <v>12.5</v>
      </c>
    </row>
    <row r="21" spans="1:5" x14ac:dyDescent="0.3">
      <c r="A21" s="34" t="s">
        <v>57</v>
      </c>
      <c r="B21" s="34"/>
      <c r="C21" s="35">
        <v>183235815</v>
      </c>
      <c r="D21" s="35">
        <v>1451495</v>
      </c>
      <c r="E21" s="36">
        <v>7.9214590226261166</v>
      </c>
    </row>
    <row r="22" spans="1:5" x14ac:dyDescent="0.3">
      <c r="A22" s="34"/>
      <c r="B22" s="34"/>
      <c r="C22" s="35"/>
      <c r="D22" s="35" t="s">
        <v>55</v>
      </c>
      <c r="E22" s="36">
        <v>0</v>
      </c>
    </row>
    <row r="23" spans="1:5" x14ac:dyDescent="0.3">
      <c r="A23" s="37"/>
      <c r="B23" s="37"/>
      <c r="C23" s="38"/>
      <c r="D23" s="38" t="s">
        <v>56</v>
      </c>
      <c r="E23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</v>
      </c>
      <c r="C5" s="25">
        <v>484967</v>
      </c>
      <c r="D5" s="25">
        <v>5086</v>
      </c>
      <c r="E5" s="26">
        <v>10.5</v>
      </c>
    </row>
    <row r="6" spans="1:5" x14ac:dyDescent="0.3">
      <c r="A6" s="24" t="s">
        <v>5</v>
      </c>
      <c r="B6" s="24" t="s">
        <v>24</v>
      </c>
      <c r="C6" s="25">
        <v>58982</v>
      </c>
      <c r="D6" s="26">
        <v>260</v>
      </c>
      <c r="E6" s="26">
        <v>4.4000000000000004</v>
      </c>
    </row>
    <row r="7" spans="1:5" x14ac:dyDescent="0.3">
      <c r="A7" s="24" t="s">
        <v>5</v>
      </c>
      <c r="B7" s="24" t="s">
        <v>25</v>
      </c>
      <c r="C7" s="25">
        <v>175696</v>
      </c>
      <c r="D7" s="26">
        <v>891</v>
      </c>
      <c r="E7" s="26">
        <v>5.0999999999999996</v>
      </c>
    </row>
    <row r="8" spans="1:5" x14ac:dyDescent="0.3">
      <c r="A8" s="28" t="str">
        <f>CONCATENATE("Total (",RIGHT(Índice!$A$4,2),")")</f>
        <v>Total (AP)</v>
      </c>
      <c r="B8" s="28"/>
      <c r="C8" s="29">
        <f>SUM(C5:C7)</f>
        <v>719645</v>
      </c>
      <c r="D8" s="29">
        <f>SUM(D5:D7)</f>
        <v>6237</v>
      </c>
      <c r="E8" s="30">
        <f>D8/(C8/1000)</f>
        <v>8.6667732006753333</v>
      </c>
    </row>
    <row r="9" spans="1:5" x14ac:dyDescent="0.3">
      <c r="A9" s="31"/>
      <c r="B9" s="31"/>
      <c r="C9" s="32"/>
      <c r="D9" s="32" t="s">
        <v>55</v>
      </c>
      <c r="E9" s="33">
        <f>MIN($E$5:$E$7)</f>
        <v>4.4000000000000004</v>
      </c>
    </row>
    <row r="10" spans="1:5" x14ac:dyDescent="0.3">
      <c r="A10" s="31"/>
      <c r="B10" s="31"/>
      <c r="C10" s="32"/>
      <c r="D10" s="32" t="s">
        <v>56</v>
      </c>
      <c r="E10" s="33">
        <f>MAX($E$5:$E$7)</f>
        <v>10.5</v>
      </c>
    </row>
    <row r="11" spans="1:5" x14ac:dyDescent="0.3">
      <c r="A11" s="34" t="s">
        <v>57</v>
      </c>
      <c r="B11" s="34"/>
      <c r="C11" s="35">
        <v>183235815</v>
      </c>
      <c r="D11" s="35">
        <v>1451472</v>
      </c>
      <c r="E11" s="36">
        <v>7.9213335013135939</v>
      </c>
    </row>
    <row r="12" spans="1:5" x14ac:dyDescent="0.3">
      <c r="A12" s="34"/>
      <c r="B12" s="34"/>
      <c r="C12" s="35"/>
      <c r="D12" s="35" t="s">
        <v>55</v>
      </c>
      <c r="E12" s="36">
        <v>1.3</v>
      </c>
    </row>
    <row r="13" spans="1:5" x14ac:dyDescent="0.3">
      <c r="A13" s="37"/>
      <c r="B13" s="37"/>
      <c r="C13" s="38"/>
      <c r="D13" s="38" t="s">
        <v>56</v>
      </c>
      <c r="E13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13</v>
      </c>
      <c r="C5" s="25">
        <v>35114</v>
      </c>
      <c r="D5" s="26">
        <v>45</v>
      </c>
      <c r="E5" s="26">
        <v>1.3</v>
      </c>
    </row>
    <row r="6" spans="1:5" x14ac:dyDescent="0.3">
      <c r="A6" s="24" t="s">
        <v>5</v>
      </c>
      <c r="B6" s="24" t="s">
        <v>14</v>
      </c>
      <c r="C6" s="25">
        <v>442933</v>
      </c>
      <c r="D6" s="26">
        <v>676</v>
      </c>
      <c r="E6" s="26">
        <v>1.5</v>
      </c>
    </row>
    <row r="7" spans="1:5" x14ac:dyDescent="0.3">
      <c r="A7" s="24" t="s">
        <v>5</v>
      </c>
      <c r="B7" s="24" t="s">
        <v>19</v>
      </c>
      <c r="C7" s="25">
        <v>107373</v>
      </c>
      <c r="D7" s="26">
        <v>24</v>
      </c>
      <c r="E7" s="26">
        <v>0.2</v>
      </c>
    </row>
    <row r="8" spans="1:5" x14ac:dyDescent="0.3">
      <c r="A8" s="28" t="str">
        <f>CONCATENATE("Total (",RIGHT(Índice!$A$4,2),")")</f>
        <v>Total (AP)</v>
      </c>
      <c r="B8" s="28"/>
      <c r="C8" s="29">
        <f>SUM(C5:C7)</f>
        <v>585420</v>
      </c>
      <c r="D8" s="29">
        <f>SUM(D5:D7)</f>
        <v>745</v>
      </c>
      <c r="E8" s="30">
        <f>D8/(C8/1000)</f>
        <v>1.2725906187011036</v>
      </c>
    </row>
    <row r="9" spans="1:5" x14ac:dyDescent="0.3">
      <c r="A9" s="31"/>
      <c r="B9" s="31"/>
      <c r="C9" s="32"/>
      <c r="D9" s="32" t="s">
        <v>55</v>
      </c>
      <c r="E9" s="33">
        <f>MIN($E$5:$E$7)</f>
        <v>0.2</v>
      </c>
    </row>
    <row r="10" spans="1:5" x14ac:dyDescent="0.3">
      <c r="A10" s="31"/>
      <c r="B10" s="31"/>
      <c r="C10" s="32"/>
      <c r="D10" s="32" t="s">
        <v>56</v>
      </c>
      <c r="E10" s="33">
        <f>MAX($E$5:$E$7)</f>
        <v>1.5</v>
      </c>
    </row>
    <row r="11" spans="1:5" x14ac:dyDescent="0.3">
      <c r="A11" s="34" t="s">
        <v>57</v>
      </c>
      <c r="B11" s="34"/>
      <c r="C11" s="35">
        <v>174851838</v>
      </c>
      <c r="D11" s="35">
        <v>221599</v>
      </c>
      <c r="E11" s="36">
        <v>1.2673529917369242</v>
      </c>
    </row>
    <row r="12" spans="1:5" x14ac:dyDescent="0.3">
      <c r="A12" s="34"/>
      <c r="B12" s="34"/>
      <c r="C12" s="35"/>
      <c r="D12" s="35" t="s">
        <v>55</v>
      </c>
      <c r="E12" s="36">
        <v>0</v>
      </c>
    </row>
    <row r="13" spans="1:5" x14ac:dyDescent="0.3">
      <c r="A13" s="37"/>
      <c r="B13" s="37"/>
      <c r="C13" s="38"/>
      <c r="D13" s="38" t="s">
        <v>56</v>
      </c>
      <c r="E13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</v>
      </c>
      <c r="C5" s="25">
        <v>442933</v>
      </c>
      <c r="D5" s="26">
        <v>676</v>
      </c>
      <c r="E5" s="26">
        <v>1.5</v>
      </c>
    </row>
    <row r="6" spans="1:5" x14ac:dyDescent="0.3">
      <c r="A6" s="24" t="s">
        <v>5</v>
      </c>
      <c r="B6" s="24" t="s">
        <v>25</v>
      </c>
      <c r="C6" s="25">
        <v>142487</v>
      </c>
      <c r="D6" s="26">
        <v>69</v>
      </c>
      <c r="E6" s="26">
        <v>0.5</v>
      </c>
    </row>
    <row r="7" spans="1:5" x14ac:dyDescent="0.3">
      <c r="A7" s="28" t="str">
        <f>CONCATENATE("Total (",RIGHT(Índice!$A$4,2),")")</f>
        <v>Total (AP)</v>
      </c>
      <c r="B7" s="28"/>
      <c r="C7" s="29">
        <f>SUM(C5:C6)</f>
        <v>585420</v>
      </c>
      <c r="D7" s="29">
        <f>SUM(D5:D6)</f>
        <v>745</v>
      </c>
      <c r="E7" s="30">
        <f>D7/(C7/1000)</f>
        <v>1.2725906187011036</v>
      </c>
    </row>
    <row r="8" spans="1:5" x14ac:dyDescent="0.3">
      <c r="A8" s="31"/>
      <c r="B8" s="31"/>
      <c r="C8" s="32"/>
      <c r="D8" s="32" t="s">
        <v>55</v>
      </c>
      <c r="E8" s="33">
        <f>MIN($E$5:$E$6)</f>
        <v>0.5</v>
      </c>
    </row>
    <row r="9" spans="1:5" x14ac:dyDescent="0.3">
      <c r="A9" s="31"/>
      <c r="B9" s="31"/>
      <c r="C9" s="32"/>
      <c r="D9" s="32" t="s">
        <v>56</v>
      </c>
      <c r="E9" s="33">
        <f>MAX($E$5:$E$6)</f>
        <v>1.5</v>
      </c>
    </row>
    <row r="10" spans="1:5" x14ac:dyDescent="0.3">
      <c r="A10" s="34" t="s">
        <v>57</v>
      </c>
      <c r="B10" s="34"/>
      <c r="C10" s="35">
        <v>174851838</v>
      </c>
      <c r="D10" s="35">
        <v>221499</v>
      </c>
      <c r="E10" s="36">
        <v>1.2667810789612632</v>
      </c>
    </row>
    <row r="11" spans="1:5" x14ac:dyDescent="0.3">
      <c r="A11" s="34"/>
      <c r="B11" s="34"/>
      <c r="C11" s="35"/>
      <c r="D11" s="35" t="s">
        <v>55</v>
      </c>
      <c r="E11" s="36">
        <v>0</v>
      </c>
    </row>
    <row r="12" spans="1:5" x14ac:dyDescent="0.3">
      <c r="A12" s="37"/>
      <c r="B12" s="37"/>
      <c r="C12" s="38"/>
      <c r="D12" s="38" t="s">
        <v>56</v>
      </c>
      <c r="E12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2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3</v>
      </c>
      <c r="E5" s="26">
        <v>0.6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23</v>
      </c>
      <c r="E7" s="26">
        <v>1.8</v>
      </c>
    </row>
    <row r="8" spans="1:5" x14ac:dyDescent="0.3">
      <c r="A8" s="24" t="s">
        <v>5</v>
      </c>
      <c r="B8" s="24" t="s">
        <v>12</v>
      </c>
      <c r="C8" s="25">
        <v>5599</v>
      </c>
      <c r="D8" s="26">
        <v>3</v>
      </c>
      <c r="E8" s="26">
        <v>0.5</v>
      </c>
    </row>
    <row r="9" spans="1:5" x14ac:dyDescent="0.3">
      <c r="A9" s="24" t="s">
        <v>5</v>
      </c>
      <c r="B9" s="24" t="s">
        <v>13</v>
      </c>
      <c r="C9" s="25">
        <v>35114</v>
      </c>
      <c r="D9" s="26">
        <v>20</v>
      </c>
      <c r="E9" s="26">
        <v>0.6</v>
      </c>
    </row>
    <row r="10" spans="1:5" x14ac:dyDescent="0.3">
      <c r="A10" s="24" t="s">
        <v>5</v>
      </c>
      <c r="B10" s="24" t="s">
        <v>14</v>
      </c>
      <c r="C10" s="25">
        <v>442933</v>
      </c>
      <c r="D10" s="26">
        <v>739</v>
      </c>
      <c r="E10" s="26">
        <v>1.7</v>
      </c>
    </row>
    <row r="11" spans="1:5" x14ac:dyDescent="0.3">
      <c r="A11" s="24" t="s">
        <v>5</v>
      </c>
      <c r="B11" s="24" t="s">
        <v>15</v>
      </c>
      <c r="C11" s="25">
        <v>21918</v>
      </c>
      <c r="D11" s="26">
        <v>14</v>
      </c>
      <c r="E11" s="26">
        <v>0.6</v>
      </c>
    </row>
    <row r="12" spans="1:5" x14ac:dyDescent="0.3">
      <c r="A12" s="24" t="s">
        <v>5</v>
      </c>
      <c r="B12" s="24" t="s">
        <v>17</v>
      </c>
      <c r="C12" s="25">
        <v>17848</v>
      </c>
      <c r="D12" s="26">
        <v>31</v>
      </c>
      <c r="E12" s="26">
        <v>1.8</v>
      </c>
    </row>
    <row r="13" spans="1:5" x14ac:dyDescent="0.3">
      <c r="A13" s="24" t="s">
        <v>5</v>
      </c>
      <c r="B13" s="24" t="s">
        <v>19</v>
      </c>
      <c r="C13" s="25">
        <v>107373</v>
      </c>
      <c r="D13" s="26">
        <v>110</v>
      </c>
      <c r="E13" s="26">
        <v>1</v>
      </c>
    </row>
    <row r="14" spans="1:5" x14ac:dyDescent="0.3">
      <c r="A14" s="24" t="s">
        <v>5</v>
      </c>
      <c r="B14" s="24" t="s">
        <v>20</v>
      </c>
      <c r="C14" s="25">
        <v>12945</v>
      </c>
      <c r="D14" s="26">
        <v>17</v>
      </c>
      <c r="E14" s="26">
        <v>1.3</v>
      </c>
    </row>
    <row r="15" spans="1:5" x14ac:dyDescent="0.3">
      <c r="A15" s="28" t="str">
        <f>CONCATENATE("Total (",RIGHT(Índice!$A$4,2),")")</f>
        <v>Total (AP)</v>
      </c>
      <c r="B15" s="28"/>
      <c r="C15" s="29">
        <f>SUM(C5:C14)</f>
        <v>669193</v>
      </c>
      <c r="D15" s="29">
        <f>SUM(D5:D14)</f>
        <v>961</v>
      </c>
      <c r="E15" s="30">
        <f>D15/(C15/1000)</f>
        <v>1.4360580579892497</v>
      </c>
    </row>
    <row r="16" spans="1:5" x14ac:dyDescent="0.3">
      <c r="A16" s="31"/>
      <c r="B16" s="31"/>
      <c r="C16" s="32"/>
      <c r="D16" s="32" t="s">
        <v>55</v>
      </c>
      <c r="E16" s="33">
        <f>MIN($E$5:$E$14)</f>
        <v>0.1</v>
      </c>
    </row>
    <row r="17" spans="1:5" x14ac:dyDescent="0.3">
      <c r="A17" s="31"/>
      <c r="B17" s="31"/>
      <c r="C17" s="32"/>
      <c r="D17" s="32" t="s">
        <v>56</v>
      </c>
      <c r="E17" s="33">
        <f>MAX($E$5:$E$14)</f>
        <v>1.8</v>
      </c>
    </row>
    <row r="18" spans="1:5" x14ac:dyDescent="0.3">
      <c r="A18" s="34" t="s">
        <v>57</v>
      </c>
      <c r="B18" s="34"/>
      <c r="C18" s="35">
        <v>186079258</v>
      </c>
      <c r="D18" s="35">
        <v>211852</v>
      </c>
      <c r="E18" s="36">
        <v>1.1385041098992343</v>
      </c>
    </row>
    <row r="19" spans="1:5" x14ac:dyDescent="0.3">
      <c r="A19" s="34"/>
      <c r="B19" s="34"/>
      <c r="C19" s="35"/>
      <c r="D19" s="35" t="s">
        <v>55</v>
      </c>
      <c r="E19" s="36">
        <v>0</v>
      </c>
    </row>
    <row r="20" spans="1:5" x14ac:dyDescent="0.3">
      <c r="A20" s="37"/>
      <c r="B20" s="37"/>
      <c r="C20" s="38"/>
      <c r="D20" s="38" t="s">
        <v>56</v>
      </c>
      <c r="E20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</v>
      </c>
      <c r="C5" s="25">
        <v>483900</v>
      </c>
      <c r="D5" s="26">
        <v>799</v>
      </c>
      <c r="E5" s="26">
        <v>1.7</v>
      </c>
    </row>
    <row r="6" spans="1:5" x14ac:dyDescent="0.3">
      <c r="A6" s="24" t="s">
        <v>5</v>
      </c>
      <c r="B6" s="24" t="s">
        <v>24</v>
      </c>
      <c r="C6" s="25">
        <v>20888</v>
      </c>
      <c r="D6" s="26">
        <v>18</v>
      </c>
      <c r="E6" s="26">
        <v>0.8</v>
      </c>
    </row>
    <row r="7" spans="1:5" x14ac:dyDescent="0.3">
      <c r="A7" s="24" t="s">
        <v>5</v>
      </c>
      <c r="B7" s="24" t="s">
        <v>25</v>
      </c>
      <c r="C7" s="25">
        <v>164405</v>
      </c>
      <c r="D7" s="26">
        <v>144</v>
      </c>
      <c r="E7" s="26">
        <v>0.9</v>
      </c>
    </row>
    <row r="8" spans="1:5" x14ac:dyDescent="0.3">
      <c r="A8" s="28" t="str">
        <f>CONCATENATE("Total (",RIGHT(Índice!$A$4,2),")")</f>
        <v>Total (AP)</v>
      </c>
      <c r="B8" s="28"/>
      <c r="C8" s="29">
        <f>SUM(C5:C7)</f>
        <v>669193</v>
      </c>
      <c r="D8" s="29">
        <f>SUM(D5:D7)</f>
        <v>961</v>
      </c>
      <c r="E8" s="30">
        <f>D8/(C8/1000)</f>
        <v>1.4360580579892497</v>
      </c>
    </row>
    <row r="9" spans="1:5" x14ac:dyDescent="0.3">
      <c r="A9" s="31"/>
      <c r="B9" s="31"/>
      <c r="C9" s="32"/>
      <c r="D9" s="32" t="s">
        <v>55</v>
      </c>
      <c r="E9" s="33">
        <f>MIN($E$5:$E$7)</f>
        <v>0.8</v>
      </c>
    </row>
    <row r="10" spans="1:5" x14ac:dyDescent="0.3">
      <c r="A10" s="31"/>
      <c r="B10" s="31"/>
      <c r="C10" s="32"/>
      <c r="D10" s="32" t="s">
        <v>56</v>
      </c>
      <c r="E10" s="33">
        <f>MAX($E$5:$E$7)</f>
        <v>1.7</v>
      </c>
    </row>
    <row r="11" spans="1:5" x14ac:dyDescent="0.3">
      <c r="A11" s="34" t="s">
        <v>57</v>
      </c>
      <c r="B11" s="34"/>
      <c r="C11" s="35">
        <v>186079258</v>
      </c>
      <c r="D11" s="35">
        <v>211711</v>
      </c>
      <c r="E11" s="36">
        <v>1.1377463682706646</v>
      </c>
    </row>
    <row r="12" spans="1:5" x14ac:dyDescent="0.3">
      <c r="A12" s="34"/>
      <c r="B12" s="34"/>
      <c r="C12" s="35"/>
      <c r="D12" s="35" t="s">
        <v>55</v>
      </c>
      <c r="E12" s="36">
        <v>0</v>
      </c>
    </row>
    <row r="13" spans="1:5" x14ac:dyDescent="0.3">
      <c r="A13" s="37"/>
      <c r="B13" s="37"/>
      <c r="C13" s="38"/>
      <c r="D13" s="38" t="s">
        <v>56</v>
      </c>
      <c r="E13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109</v>
      </c>
      <c r="E5" s="26">
        <v>23.3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214</v>
      </c>
      <c r="E6" s="26">
        <v>26.9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302</v>
      </c>
      <c r="E7" s="26">
        <v>23.5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179</v>
      </c>
      <c r="E8" s="26">
        <v>16.8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115</v>
      </c>
      <c r="E9" s="26">
        <v>25.7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241</v>
      </c>
      <c r="E10" s="26">
        <v>36.200000000000003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94</v>
      </c>
      <c r="E11" s="26">
        <v>16.7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606</v>
      </c>
      <c r="E12" s="26">
        <v>17.3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11252</v>
      </c>
      <c r="E13" s="26">
        <v>25.4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400</v>
      </c>
      <c r="E14" s="26">
        <v>18.2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353</v>
      </c>
      <c r="E15" s="26">
        <v>12.8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522</v>
      </c>
      <c r="E16" s="26">
        <v>29.3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75</v>
      </c>
      <c r="E17" s="26">
        <v>19.600000000000001</v>
      </c>
    </row>
    <row r="18" spans="1:5" x14ac:dyDescent="0.3">
      <c r="A18" s="24" t="s">
        <v>5</v>
      </c>
      <c r="B18" s="24" t="s">
        <v>19</v>
      </c>
      <c r="C18" s="25">
        <v>107373</v>
      </c>
      <c r="D18" s="25">
        <v>1858</v>
      </c>
      <c r="E18" s="26">
        <v>17.3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303</v>
      </c>
      <c r="E19" s="26">
        <v>23.4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175</v>
      </c>
      <c r="E20" s="26">
        <v>15.5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16798</v>
      </c>
      <c r="E21" s="30">
        <f>D21/(C21/1000)</f>
        <v>22.900909056206611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12.8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36.200000000000003</v>
      </c>
    </row>
    <row r="24" spans="1:5" x14ac:dyDescent="0.3">
      <c r="A24" s="34" t="s">
        <v>57</v>
      </c>
      <c r="B24" s="34"/>
      <c r="C24" s="35">
        <v>203062512</v>
      </c>
      <c r="D24" s="35">
        <v>3986959</v>
      </c>
      <c r="E24" s="36">
        <v>19.634145961909503</v>
      </c>
    </row>
    <row r="25" spans="1:5" x14ac:dyDescent="0.3">
      <c r="A25" s="34"/>
      <c r="B25" s="34"/>
      <c r="C25" s="35"/>
      <c r="D25" s="35" t="s">
        <v>55</v>
      </c>
      <c r="E25" s="36">
        <v>5.0999999999999996</v>
      </c>
    </row>
    <row r="26" spans="1:5" x14ac:dyDescent="0.3">
      <c r="A26" s="37"/>
      <c r="B26" s="37"/>
      <c r="C26" s="38"/>
      <c r="D26" s="38" t="s">
        <v>56</v>
      </c>
      <c r="E26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49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65</v>
      </c>
      <c r="E5" s="26">
        <v>13.9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115</v>
      </c>
      <c r="E6" s="26">
        <v>14.4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191</v>
      </c>
      <c r="E7" s="26">
        <v>14.8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89</v>
      </c>
      <c r="E8" s="26">
        <v>8.4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106</v>
      </c>
      <c r="E9" s="26">
        <v>23.8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118</v>
      </c>
      <c r="E10" s="26">
        <v>17.600000000000001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85</v>
      </c>
      <c r="E11" s="26">
        <v>15.1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280</v>
      </c>
      <c r="E12" s="26">
        <v>8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3315</v>
      </c>
      <c r="E13" s="26">
        <v>7.5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254</v>
      </c>
      <c r="E14" s="26">
        <v>11.6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190</v>
      </c>
      <c r="E15" s="26">
        <v>6.9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297</v>
      </c>
      <c r="E16" s="26">
        <v>16.600000000000001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63</v>
      </c>
      <c r="E17" s="26">
        <v>16.5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754</v>
      </c>
      <c r="E18" s="26">
        <v>7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185</v>
      </c>
      <c r="E19" s="26">
        <v>14.3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127</v>
      </c>
      <c r="E20" s="26">
        <v>11.2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6234</v>
      </c>
      <c r="E21" s="30">
        <f>D21/(C21/1000)</f>
        <v>8.498884811072271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6.9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23.8</v>
      </c>
    </row>
    <row r="24" spans="1:5" x14ac:dyDescent="0.3">
      <c r="A24" s="34" t="s">
        <v>57</v>
      </c>
      <c r="B24" s="34"/>
      <c r="C24" s="35">
        <v>203056536</v>
      </c>
      <c r="D24" s="35">
        <v>960420</v>
      </c>
      <c r="E24" s="36">
        <v>4.7298157395928397</v>
      </c>
    </row>
    <row r="25" spans="1:5" x14ac:dyDescent="0.3">
      <c r="A25" s="34"/>
      <c r="B25" s="34"/>
      <c r="C25" s="35"/>
      <c r="D25" s="35" t="s">
        <v>55</v>
      </c>
      <c r="E25" s="36">
        <v>0.1</v>
      </c>
    </row>
    <row r="26" spans="1:5" x14ac:dyDescent="0.3">
      <c r="A26" s="37"/>
      <c r="B26" s="37"/>
      <c r="C26" s="38"/>
      <c r="D26" s="38" t="s">
        <v>56</v>
      </c>
      <c r="E26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</v>
      </c>
      <c r="C5" s="25">
        <v>495027</v>
      </c>
      <c r="D5" s="25">
        <v>4175</v>
      </c>
      <c r="E5" s="26">
        <v>8.4</v>
      </c>
    </row>
    <row r="6" spans="1:5" x14ac:dyDescent="0.3">
      <c r="A6" s="24" t="s">
        <v>5</v>
      </c>
      <c r="B6" s="24" t="s">
        <v>24</v>
      </c>
      <c r="C6" s="25">
        <v>62785</v>
      </c>
      <c r="D6" s="26">
        <v>641</v>
      </c>
      <c r="E6" s="26">
        <v>10.199999999999999</v>
      </c>
    </row>
    <row r="7" spans="1:5" x14ac:dyDescent="0.3">
      <c r="A7" s="24" t="s">
        <v>5</v>
      </c>
      <c r="B7" s="24" t="s">
        <v>25</v>
      </c>
      <c r="C7" s="25">
        <v>175696</v>
      </c>
      <c r="D7" s="25">
        <v>1415</v>
      </c>
      <c r="E7" s="26">
        <v>8.1</v>
      </c>
    </row>
    <row r="8" spans="1:5" x14ac:dyDescent="0.3">
      <c r="A8" s="28" t="str">
        <f>CONCATENATE("Total (",RIGHT(Índice!$A$4,2),")")</f>
        <v>Total (AP)</v>
      </c>
      <c r="B8" s="28"/>
      <c r="C8" s="29">
        <f>SUM(C5:C7)</f>
        <v>733508</v>
      </c>
      <c r="D8" s="29">
        <f>SUM(D5:D7)</f>
        <v>6231</v>
      </c>
      <c r="E8" s="30">
        <f>D8/(C8/1000)</f>
        <v>8.4947948761295038</v>
      </c>
    </row>
    <row r="9" spans="1:5" x14ac:dyDescent="0.3">
      <c r="A9" s="31"/>
      <c r="B9" s="31"/>
      <c r="C9" s="32"/>
      <c r="D9" s="32" t="s">
        <v>55</v>
      </c>
      <c r="E9" s="33">
        <f>MIN($E$5:$E$7)</f>
        <v>8.1</v>
      </c>
    </row>
    <row r="10" spans="1:5" x14ac:dyDescent="0.3">
      <c r="A10" s="31"/>
      <c r="B10" s="31"/>
      <c r="C10" s="32"/>
      <c r="D10" s="32" t="s">
        <v>56</v>
      </c>
      <c r="E10" s="33">
        <f>MAX($E$5:$E$7)</f>
        <v>10.199999999999999</v>
      </c>
    </row>
    <row r="11" spans="1:5" x14ac:dyDescent="0.3">
      <c r="A11" s="34" t="s">
        <v>57</v>
      </c>
      <c r="B11" s="34"/>
      <c r="C11" s="35">
        <v>203056536</v>
      </c>
      <c r="D11" s="35">
        <v>960172</v>
      </c>
      <c r="E11" s="36">
        <v>4.7285944048607229</v>
      </c>
    </row>
    <row r="12" spans="1:5" x14ac:dyDescent="0.3">
      <c r="A12" s="34"/>
      <c r="B12" s="34"/>
      <c r="C12" s="35"/>
      <c r="D12" s="35" t="s">
        <v>55</v>
      </c>
      <c r="E12" s="36">
        <v>2.2000000000000002</v>
      </c>
    </row>
    <row r="13" spans="1:5" x14ac:dyDescent="0.3">
      <c r="A13" s="37"/>
      <c r="B13" s="37"/>
      <c r="C13" s="38"/>
      <c r="D13" s="38" t="s">
        <v>56</v>
      </c>
      <c r="E13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22</v>
      </c>
      <c r="E5" s="26">
        <v>4.7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32</v>
      </c>
      <c r="E6" s="26">
        <v>4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51</v>
      </c>
      <c r="E7" s="26">
        <v>4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28</v>
      </c>
      <c r="E8" s="26">
        <v>2.6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16</v>
      </c>
      <c r="E9" s="26">
        <v>3.6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45</v>
      </c>
      <c r="E10" s="26">
        <v>6.8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18</v>
      </c>
      <c r="E11" s="26">
        <v>3.2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176</v>
      </c>
      <c r="E12" s="26">
        <v>5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3736</v>
      </c>
      <c r="E13" s="26">
        <v>8.4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76</v>
      </c>
      <c r="E14" s="26">
        <v>3.5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105</v>
      </c>
      <c r="E15" s="26">
        <v>3.8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89</v>
      </c>
      <c r="E16" s="26">
        <v>5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23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583</v>
      </c>
      <c r="E18" s="26">
        <v>5.4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66</v>
      </c>
      <c r="E19" s="26">
        <v>5.0999999999999996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37</v>
      </c>
      <c r="E20" s="26">
        <v>3.3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5103</v>
      </c>
      <c r="E21" s="30">
        <f>D21/(C21/1000)</f>
        <v>6.9569793376486686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2.6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8.4</v>
      </c>
    </row>
    <row r="24" spans="1:5" x14ac:dyDescent="0.3">
      <c r="A24" s="34" t="s">
        <v>57</v>
      </c>
      <c r="B24" s="34"/>
      <c r="C24" s="35">
        <v>203062512</v>
      </c>
      <c r="D24" s="35">
        <v>1112710</v>
      </c>
      <c r="E24" s="36">
        <v>5.4796426432467262</v>
      </c>
    </row>
    <row r="25" spans="1:5" x14ac:dyDescent="0.3">
      <c r="A25" s="34"/>
      <c r="B25" s="34"/>
      <c r="C25" s="35"/>
      <c r="D25" s="35" t="s">
        <v>55</v>
      </c>
      <c r="E25" s="36">
        <v>1</v>
      </c>
    </row>
    <row r="26" spans="1:5" x14ac:dyDescent="0.3">
      <c r="A26" s="37"/>
      <c r="B26" s="37"/>
      <c r="C26" s="38"/>
      <c r="D26" s="38" t="s">
        <v>56</v>
      </c>
      <c r="E26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76</v>
      </c>
      <c r="E5" s="26">
        <v>16.2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82</v>
      </c>
      <c r="E6" s="26">
        <v>10.3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203</v>
      </c>
      <c r="E7" s="26">
        <v>15.8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117</v>
      </c>
      <c r="E8" s="26">
        <v>11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66</v>
      </c>
      <c r="E9" s="26">
        <v>14.9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126</v>
      </c>
      <c r="E10" s="26">
        <v>18.899999999999999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66</v>
      </c>
      <c r="E11" s="26">
        <v>11.7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361</v>
      </c>
      <c r="E12" s="26">
        <v>10.3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5123</v>
      </c>
      <c r="E13" s="26">
        <v>11.6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224</v>
      </c>
      <c r="E14" s="26">
        <v>10.199999999999999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209</v>
      </c>
      <c r="E15" s="26">
        <v>7.6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248</v>
      </c>
      <c r="E16" s="26">
        <v>13.9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44</v>
      </c>
      <c r="E17" s="26">
        <v>11.5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927</v>
      </c>
      <c r="E18" s="26">
        <v>8.6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148</v>
      </c>
      <c r="E19" s="26">
        <v>11.4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104</v>
      </c>
      <c r="E20" s="26">
        <v>9.1999999999999993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8124</v>
      </c>
      <c r="E21" s="30">
        <f>D21/(C21/1000)</f>
        <v>11.075543825016222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7.6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18.899999999999999</v>
      </c>
    </row>
    <row r="24" spans="1:5" x14ac:dyDescent="0.3">
      <c r="A24" s="34" t="s">
        <v>57</v>
      </c>
      <c r="B24" s="34"/>
      <c r="C24" s="35">
        <v>203062512</v>
      </c>
      <c r="D24" s="35">
        <v>1409404</v>
      </c>
      <c r="E24" s="36">
        <v>6.9407395098116389</v>
      </c>
    </row>
    <row r="25" spans="1:5" x14ac:dyDescent="0.3">
      <c r="A25" s="34"/>
      <c r="B25" s="34"/>
      <c r="C25" s="35"/>
      <c r="D25" s="35" t="s">
        <v>55</v>
      </c>
      <c r="E25" s="36">
        <v>0.5</v>
      </c>
    </row>
    <row r="26" spans="1:5" x14ac:dyDescent="0.3">
      <c r="A26" s="37"/>
      <c r="B26" s="37"/>
      <c r="C26" s="38"/>
      <c r="D26" s="38" t="s">
        <v>56</v>
      </c>
      <c r="E26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6</v>
      </c>
      <c r="E5" s="26">
        <v>1.2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88</v>
      </c>
      <c r="E6" s="26">
        <v>11.1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36</v>
      </c>
      <c r="E7" s="26">
        <v>2.8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26</v>
      </c>
      <c r="E8" s="26">
        <v>2.5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28</v>
      </c>
      <c r="E9" s="26">
        <v>6.2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58</v>
      </c>
      <c r="E10" s="26">
        <v>8.6999999999999993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10</v>
      </c>
      <c r="E11" s="26">
        <v>1.8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56</v>
      </c>
      <c r="E12" s="26">
        <v>1.6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1558</v>
      </c>
      <c r="E13" s="26">
        <v>3.5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76</v>
      </c>
      <c r="E14" s="26">
        <v>3.5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22</v>
      </c>
      <c r="E15" s="26">
        <v>0.8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90</v>
      </c>
      <c r="E16" s="26">
        <v>5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8</v>
      </c>
      <c r="E17" s="26">
        <v>2.1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233</v>
      </c>
      <c r="E18" s="26">
        <v>2.2000000000000002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81</v>
      </c>
      <c r="E19" s="26">
        <v>6.3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27</v>
      </c>
      <c r="E20" s="26">
        <v>2.4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2403</v>
      </c>
      <c r="E21" s="30">
        <f>D21/(C21/1000)</f>
        <v>3.2760378891573096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0.8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11.1</v>
      </c>
    </row>
    <row r="24" spans="1:5" x14ac:dyDescent="0.3">
      <c r="A24" s="34" t="s">
        <v>57</v>
      </c>
      <c r="B24" s="34"/>
      <c r="C24" s="35">
        <v>203026703</v>
      </c>
      <c r="D24" s="35">
        <v>631665</v>
      </c>
      <c r="E24" s="36">
        <v>3.1112409878418799</v>
      </c>
    </row>
    <row r="25" spans="1:5" x14ac:dyDescent="0.3">
      <c r="A25" s="34"/>
      <c r="B25" s="34"/>
      <c r="C25" s="35"/>
      <c r="D25" s="35" t="s">
        <v>55</v>
      </c>
      <c r="E25" s="36">
        <v>0</v>
      </c>
    </row>
    <row r="26" spans="1:5" x14ac:dyDescent="0.3">
      <c r="A26" s="37"/>
      <c r="B26" s="37"/>
      <c r="C26" s="38"/>
      <c r="D26" s="38" t="s">
        <v>56</v>
      </c>
      <c r="E26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30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21</v>
      </c>
      <c r="E5" s="26">
        <v>4.5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23</v>
      </c>
      <c r="E6" s="26">
        <v>2.9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73</v>
      </c>
      <c r="E7" s="26">
        <v>5.7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51</v>
      </c>
      <c r="E8" s="26">
        <v>4.8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27</v>
      </c>
      <c r="E9" s="26">
        <v>6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37</v>
      </c>
      <c r="E10" s="26">
        <v>5.5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22</v>
      </c>
      <c r="E11" s="26">
        <v>3.9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123</v>
      </c>
      <c r="E12" s="26">
        <v>3.5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1076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64</v>
      </c>
      <c r="E14" s="26">
        <v>2.9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100</v>
      </c>
      <c r="E15" s="26">
        <v>3.6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116</v>
      </c>
      <c r="E16" s="26">
        <v>6.5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17</v>
      </c>
      <c r="E17" s="26">
        <v>4.3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306</v>
      </c>
      <c r="E18" s="26">
        <v>2.8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77</v>
      </c>
      <c r="E19" s="26">
        <v>5.9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49</v>
      </c>
      <c r="E20" s="26">
        <v>4.3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2182</v>
      </c>
      <c r="E21" s="30">
        <f>D21/(C21/1000)</f>
        <v>2.9747460150400538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2.4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6.5</v>
      </c>
    </row>
    <row r="24" spans="1:5" x14ac:dyDescent="0.3">
      <c r="A24" s="34" t="s">
        <v>57</v>
      </c>
      <c r="B24" s="34"/>
      <c r="C24" s="35">
        <v>202992033</v>
      </c>
      <c r="D24" s="35">
        <v>422103</v>
      </c>
      <c r="E24" s="36">
        <v>2.0794067321844105</v>
      </c>
    </row>
    <row r="25" spans="1:5" x14ac:dyDescent="0.3">
      <c r="A25" s="34"/>
      <c r="B25" s="34"/>
      <c r="C25" s="35"/>
      <c r="D25" s="35" t="s">
        <v>55</v>
      </c>
      <c r="E25" s="36">
        <v>0</v>
      </c>
    </row>
    <row r="26" spans="1:5" x14ac:dyDescent="0.3">
      <c r="A26" s="37"/>
      <c r="B26" s="37"/>
      <c r="C26" s="38"/>
      <c r="D26" s="38" t="s">
        <v>56</v>
      </c>
      <c r="E26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3</v>
      </c>
      <c r="E5" s="26">
        <v>0.6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5</v>
      </c>
      <c r="E6" s="26">
        <v>0.6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15</v>
      </c>
      <c r="E7" s="26">
        <v>1.1000000000000001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3</v>
      </c>
      <c r="E8" s="26">
        <v>0.3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3</v>
      </c>
      <c r="E9" s="26">
        <v>0.7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10</v>
      </c>
      <c r="E10" s="26">
        <v>1.5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3</v>
      </c>
      <c r="E11" s="26">
        <v>0.5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17</v>
      </c>
      <c r="E12" s="26">
        <v>0.5</v>
      </c>
    </row>
    <row r="13" spans="1:5" x14ac:dyDescent="0.3">
      <c r="A13" s="24" t="s">
        <v>5</v>
      </c>
      <c r="B13" s="24" t="s">
        <v>14</v>
      </c>
      <c r="C13" s="25">
        <v>442933</v>
      </c>
      <c r="D13" s="26">
        <v>219</v>
      </c>
      <c r="E13" s="26">
        <v>0.5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10</v>
      </c>
      <c r="E14" s="26">
        <v>0.5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7</v>
      </c>
      <c r="E15" s="26">
        <v>0.2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8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3</v>
      </c>
      <c r="E17" s="26">
        <v>0.8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27</v>
      </c>
      <c r="E18" s="26">
        <v>0.3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5</v>
      </c>
      <c r="E19" s="26">
        <v>0.4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11</v>
      </c>
      <c r="E20" s="26">
        <v>0.9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349</v>
      </c>
      <c r="E21" s="30">
        <f>D21/(C21/1000)</f>
        <v>0.47579576500869791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0.2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1.5</v>
      </c>
    </row>
    <row r="24" spans="1:5" x14ac:dyDescent="0.3">
      <c r="A24" s="34" t="s">
        <v>57</v>
      </c>
      <c r="B24" s="34"/>
      <c r="C24" s="35">
        <v>201935360</v>
      </c>
      <c r="D24" s="35">
        <v>58097</v>
      </c>
      <c r="E24" s="36">
        <v>0.28770097520315413</v>
      </c>
    </row>
    <row r="25" spans="1:5" x14ac:dyDescent="0.3">
      <c r="A25" s="34"/>
      <c r="B25" s="34"/>
      <c r="C25" s="35"/>
      <c r="D25" s="35" t="s">
        <v>55</v>
      </c>
      <c r="E25" s="36">
        <v>0</v>
      </c>
    </row>
    <row r="26" spans="1:5" x14ac:dyDescent="0.3">
      <c r="A26" s="37"/>
      <c r="B26" s="37"/>
      <c r="C26" s="38"/>
      <c r="D26" s="38" t="s">
        <v>56</v>
      </c>
      <c r="E26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54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47</v>
      </c>
      <c r="E5" s="26">
        <v>10.1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51</v>
      </c>
      <c r="E6" s="26">
        <v>6.4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94</v>
      </c>
      <c r="E7" s="26">
        <v>7.3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57</v>
      </c>
      <c r="E8" s="26">
        <v>5.3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34</v>
      </c>
      <c r="E9" s="26">
        <v>7.6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67</v>
      </c>
      <c r="E10" s="26">
        <v>10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40</v>
      </c>
      <c r="E11" s="26">
        <v>7.1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188</v>
      </c>
      <c r="E12" s="26">
        <v>5.3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3419</v>
      </c>
      <c r="E13" s="26">
        <v>7.7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135</v>
      </c>
      <c r="E14" s="26">
        <v>6.2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91</v>
      </c>
      <c r="E15" s="26">
        <v>3.3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104</v>
      </c>
      <c r="E16" s="26">
        <v>5.8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23</v>
      </c>
      <c r="E17" s="26">
        <v>6.1</v>
      </c>
    </row>
    <row r="18" spans="1:5" x14ac:dyDescent="0.3">
      <c r="A18" s="24" t="s">
        <v>5</v>
      </c>
      <c r="B18" s="24" t="s">
        <v>19</v>
      </c>
      <c r="C18" s="25">
        <v>107373</v>
      </c>
      <c r="D18" s="26">
        <v>526</v>
      </c>
      <c r="E18" s="26">
        <v>4.9000000000000004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59</v>
      </c>
      <c r="E19" s="26">
        <v>4.5999999999999996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40</v>
      </c>
      <c r="E20" s="26">
        <v>3.6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4975</v>
      </c>
      <c r="E21" s="30">
        <f>D21/(C21/1000)</f>
        <v>6.7824754467572266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3.3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10.1</v>
      </c>
    </row>
    <row r="24" spans="1:5" x14ac:dyDescent="0.3">
      <c r="A24" s="34" t="s">
        <v>57</v>
      </c>
      <c r="B24" s="34"/>
      <c r="C24" s="35">
        <v>203062512</v>
      </c>
      <c r="D24" s="35">
        <v>828288</v>
      </c>
      <c r="E24" s="36">
        <v>4.0789803683705044</v>
      </c>
    </row>
    <row r="25" spans="1:5" x14ac:dyDescent="0.3">
      <c r="A25" s="34"/>
      <c r="B25" s="34"/>
      <c r="C25" s="35"/>
      <c r="D25" s="35" t="s">
        <v>55</v>
      </c>
      <c r="E25" s="36">
        <v>0.4</v>
      </c>
    </row>
    <row r="26" spans="1:5" x14ac:dyDescent="0.3">
      <c r="A26" s="37"/>
      <c r="B26" s="37"/>
      <c r="C26" s="38"/>
      <c r="D26" s="38" t="s">
        <v>56</v>
      </c>
      <c r="E26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32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23</v>
      </c>
      <c r="C5" s="25">
        <v>495027</v>
      </c>
      <c r="D5" s="25">
        <v>12634</v>
      </c>
      <c r="E5" s="26">
        <v>25.5</v>
      </c>
    </row>
    <row r="6" spans="1:6" x14ac:dyDescent="0.3">
      <c r="A6" s="24" t="s">
        <v>5</v>
      </c>
      <c r="B6" s="24" t="s">
        <v>24</v>
      </c>
      <c r="C6" s="25">
        <v>62785</v>
      </c>
      <c r="D6" s="25">
        <v>1123</v>
      </c>
      <c r="E6" s="26">
        <v>17.899999999999999</v>
      </c>
    </row>
    <row r="7" spans="1:6" x14ac:dyDescent="0.3">
      <c r="A7" s="24" t="s">
        <v>5</v>
      </c>
      <c r="B7" s="24" t="s">
        <v>25</v>
      </c>
      <c r="C7" s="25">
        <v>175696</v>
      </c>
      <c r="D7" s="25">
        <v>3039</v>
      </c>
      <c r="E7" s="26">
        <v>17.3</v>
      </c>
    </row>
    <row r="8" spans="1:6" x14ac:dyDescent="0.3">
      <c r="A8" s="28" t="str">
        <f>CONCATENATE("Total (",RIGHT(Índice!$A$4,2),")")</f>
        <v>Total (AP)</v>
      </c>
      <c r="B8" s="28"/>
      <c r="C8" s="29">
        <f>SUM(C5:C7)</f>
        <v>733508</v>
      </c>
      <c r="D8" s="29">
        <f>SUM(D5:D7)</f>
        <v>16796</v>
      </c>
      <c r="E8" s="30">
        <f>D8/(C8/1000)</f>
        <v>22.898182432911433</v>
      </c>
      <c r="F8" s="27">
        <f>E8/(D8/1000)</f>
        <v>1.3633116475893923</v>
      </c>
    </row>
    <row r="9" spans="1:6" x14ac:dyDescent="0.3">
      <c r="A9" s="31"/>
      <c r="B9" s="31"/>
      <c r="C9" s="32"/>
      <c r="D9" s="32" t="s">
        <v>55</v>
      </c>
      <c r="E9" s="33">
        <f>MIN($E$5:$E$7)</f>
        <v>17.3</v>
      </c>
      <c r="F9" s="27">
        <f>MIN($E$5:$E$216)</f>
        <v>8.6</v>
      </c>
    </row>
    <row r="10" spans="1:6" x14ac:dyDescent="0.3">
      <c r="A10" s="31"/>
      <c r="B10" s="31"/>
      <c r="C10" s="32"/>
      <c r="D10" s="32" t="s">
        <v>56</v>
      </c>
      <c r="E10" s="33">
        <f>MAX($E$5:$E$7)</f>
        <v>25.5</v>
      </c>
      <c r="F10" s="27">
        <f>MAX($E$5:$E$216)</f>
        <v>37.6</v>
      </c>
    </row>
    <row r="11" spans="1:6" x14ac:dyDescent="0.3">
      <c r="A11" s="34" t="s">
        <v>57</v>
      </c>
      <c r="B11" s="34"/>
      <c r="C11" s="35">
        <v>203062512</v>
      </c>
      <c r="D11" s="35">
        <v>3986899</v>
      </c>
      <c r="E11" s="36">
        <v>19.633850486396032</v>
      </c>
    </row>
    <row r="12" spans="1:6" x14ac:dyDescent="0.3">
      <c r="A12" s="34"/>
      <c r="B12" s="34"/>
      <c r="C12" s="35"/>
      <c r="D12" s="35" t="s">
        <v>55</v>
      </c>
      <c r="E12" s="36">
        <v>8.6</v>
      </c>
    </row>
    <row r="13" spans="1:6" x14ac:dyDescent="0.3">
      <c r="A13" s="37"/>
      <c r="B13" s="37"/>
      <c r="C13" s="38"/>
      <c r="D13" s="38" t="s">
        <v>56</v>
      </c>
      <c r="E13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109</v>
      </c>
      <c r="E5" s="26">
        <v>23.3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213</v>
      </c>
      <c r="E6" s="26">
        <v>26.8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295</v>
      </c>
      <c r="E7" s="26">
        <v>22.9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179</v>
      </c>
      <c r="E8" s="26">
        <v>16.8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115</v>
      </c>
      <c r="E9" s="26">
        <v>25.7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241</v>
      </c>
      <c r="E10" s="26">
        <v>36.200000000000003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94</v>
      </c>
      <c r="E11" s="26">
        <v>16.7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602</v>
      </c>
      <c r="E12" s="26">
        <v>17.100000000000001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10727</v>
      </c>
      <c r="E13" s="26">
        <v>24.2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392</v>
      </c>
      <c r="E14" s="26">
        <v>17.899999999999999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345</v>
      </c>
      <c r="E15" s="26">
        <v>12.6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517</v>
      </c>
      <c r="E16" s="26">
        <v>29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75</v>
      </c>
      <c r="E17" s="26">
        <v>19.600000000000001</v>
      </c>
    </row>
    <row r="18" spans="1:5" x14ac:dyDescent="0.3">
      <c r="A18" s="24" t="s">
        <v>5</v>
      </c>
      <c r="B18" s="24" t="s">
        <v>19</v>
      </c>
      <c r="C18" s="25">
        <v>107373</v>
      </c>
      <c r="D18" s="25">
        <v>1765</v>
      </c>
      <c r="E18" s="26">
        <v>16.399999999999999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303</v>
      </c>
      <c r="E19" s="26">
        <v>23.4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175</v>
      </c>
      <c r="E20" s="26">
        <v>15.5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16147</v>
      </c>
      <c r="E21" s="30">
        <f>D21/(C21/1000)</f>
        <v>22.013393173625918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12.6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36.200000000000003</v>
      </c>
    </row>
    <row r="24" spans="1:5" x14ac:dyDescent="0.3">
      <c r="A24" s="34" t="s">
        <v>57</v>
      </c>
      <c r="B24" s="34"/>
      <c r="C24" s="35">
        <v>203062512</v>
      </c>
      <c r="D24" s="35">
        <v>3274643</v>
      </c>
      <c r="E24" s="36">
        <v>16.126280364344158</v>
      </c>
    </row>
    <row r="25" spans="1:5" x14ac:dyDescent="0.3">
      <c r="A25" s="34"/>
      <c r="B25" s="34"/>
      <c r="C25" s="35"/>
      <c r="D25" s="35" t="s">
        <v>55</v>
      </c>
      <c r="E25" s="36">
        <v>4.4000000000000004</v>
      </c>
    </row>
    <row r="26" spans="1:5" x14ac:dyDescent="0.3">
      <c r="A26" s="37"/>
      <c r="B26" s="37"/>
      <c r="C26" s="38"/>
      <c r="D26" s="38" t="s">
        <v>56</v>
      </c>
      <c r="E26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34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22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23</v>
      </c>
      <c r="C5" s="25">
        <v>495027</v>
      </c>
      <c r="D5" s="25">
        <v>12097</v>
      </c>
      <c r="E5" s="26">
        <v>24.4</v>
      </c>
    </row>
    <row r="6" spans="1:6" x14ac:dyDescent="0.3">
      <c r="A6" s="24" t="s">
        <v>5</v>
      </c>
      <c r="B6" s="24" t="s">
        <v>24</v>
      </c>
      <c r="C6" s="25">
        <v>62785</v>
      </c>
      <c r="D6" s="25">
        <v>1114</v>
      </c>
      <c r="E6" s="26">
        <v>17.7</v>
      </c>
    </row>
    <row r="7" spans="1:6" x14ac:dyDescent="0.3">
      <c r="A7" s="24" t="s">
        <v>5</v>
      </c>
      <c r="B7" s="24" t="s">
        <v>25</v>
      </c>
      <c r="C7" s="25">
        <v>175696</v>
      </c>
      <c r="D7" s="25">
        <v>2934</v>
      </c>
      <c r="E7" s="26">
        <v>16.7</v>
      </c>
    </row>
    <row r="8" spans="1:6" x14ac:dyDescent="0.3">
      <c r="A8" s="28" t="str">
        <f>CONCATENATE("Total (",RIGHT(Índice!$A$4,2),")")</f>
        <v>Total (AP)</v>
      </c>
      <c r="B8" s="28"/>
      <c r="C8" s="29">
        <f>SUM(C5:C7)</f>
        <v>733508</v>
      </c>
      <c r="D8" s="29">
        <f>SUM(D5:D7)</f>
        <v>16145</v>
      </c>
      <c r="E8" s="30">
        <f>D8/(C8/1000)</f>
        <v>22.01066655033074</v>
      </c>
      <c r="F8" s="27">
        <f>E8/(D8/1000)</f>
        <v>1.3633116475893925</v>
      </c>
    </row>
    <row r="9" spans="1:6" x14ac:dyDescent="0.3">
      <c r="A9" s="31"/>
      <c r="B9" s="31"/>
      <c r="C9" s="32"/>
      <c r="D9" s="32" t="s">
        <v>55</v>
      </c>
      <c r="E9" s="33">
        <f>MIN($E$5:$E$7)</f>
        <v>16.7</v>
      </c>
      <c r="F9" s="27">
        <f>MIN($E$5:$E$7)</f>
        <v>16.7</v>
      </c>
    </row>
    <row r="10" spans="1:6" x14ac:dyDescent="0.3">
      <c r="A10" s="31"/>
      <c r="B10" s="31"/>
      <c r="C10" s="32"/>
      <c r="D10" s="32" t="s">
        <v>56</v>
      </c>
      <c r="E10" s="33">
        <f>MAX($E$5:$E$7)</f>
        <v>24.4</v>
      </c>
      <c r="F10" s="27">
        <f>MAX($E$5:$E$7)</f>
        <v>24.4</v>
      </c>
    </row>
    <row r="11" spans="1:6" x14ac:dyDescent="0.3">
      <c r="A11" s="34" t="s">
        <v>57</v>
      </c>
      <c r="B11" s="34"/>
      <c r="C11" s="35">
        <v>203062512</v>
      </c>
      <c r="D11" s="35">
        <v>3274552</v>
      </c>
      <c r="E11" s="36">
        <v>16.125832226482061</v>
      </c>
    </row>
    <row r="12" spans="1:6" x14ac:dyDescent="0.3">
      <c r="A12" s="34"/>
      <c r="B12" s="34"/>
      <c r="C12" s="35"/>
      <c r="D12" s="35" t="s">
        <v>55</v>
      </c>
      <c r="E12" s="36">
        <v>7.6</v>
      </c>
    </row>
    <row r="13" spans="1:6" x14ac:dyDescent="0.3">
      <c r="A13" s="37"/>
      <c r="B13" s="37"/>
      <c r="C13" s="38"/>
      <c r="D13" s="38" t="s">
        <v>56</v>
      </c>
      <c r="E13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108</v>
      </c>
      <c r="E5" s="26">
        <v>23.1</v>
      </c>
    </row>
    <row r="6" spans="1:5" x14ac:dyDescent="0.3">
      <c r="A6" s="24" t="s">
        <v>5</v>
      </c>
      <c r="B6" s="24" t="s">
        <v>7</v>
      </c>
      <c r="C6" s="25">
        <v>7943</v>
      </c>
      <c r="D6" s="26">
        <v>213</v>
      </c>
      <c r="E6" s="26">
        <v>26.8</v>
      </c>
    </row>
    <row r="7" spans="1:5" x14ac:dyDescent="0.3">
      <c r="A7" s="24" t="s">
        <v>5</v>
      </c>
      <c r="B7" s="24" t="s">
        <v>8</v>
      </c>
      <c r="C7" s="25">
        <v>12847</v>
      </c>
      <c r="D7" s="26">
        <v>295</v>
      </c>
      <c r="E7" s="26">
        <v>22.9</v>
      </c>
    </row>
    <row r="8" spans="1:5" x14ac:dyDescent="0.3">
      <c r="A8" s="24" t="s">
        <v>5</v>
      </c>
      <c r="B8" s="24" t="s">
        <v>9</v>
      </c>
      <c r="C8" s="25">
        <v>10612</v>
      </c>
      <c r="D8" s="26">
        <v>179</v>
      </c>
      <c r="E8" s="26">
        <v>16.8</v>
      </c>
    </row>
    <row r="9" spans="1:5" x14ac:dyDescent="0.3">
      <c r="A9" s="24" t="s">
        <v>5</v>
      </c>
      <c r="B9" s="24" t="s">
        <v>10</v>
      </c>
      <c r="C9" s="25">
        <v>4461</v>
      </c>
      <c r="D9" s="26">
        <v>115</v>
      </c>
      <c r="E9" s="26">
        <v>25.7</v>
      </c>
    </row>
    <row r="10" spans="1:5" x14ac:dyDescent="0.3">
      <c r="A10" s="24" t="s">
        <v>5</v>
      </c>
      <c r="B10" s="24" t="s">
        <v>11</v>
      </c>
      <c r="C10" s="25">
        <v>6666</v>
      </c>
      <c r="D10" s="26">
        <v>241</v>
      </c>
      <c r="E10" s="26">
        <v>36.200000000000003</v>
      </c>
    </row>
    <row r="11" spans="1:5" x14ac:dyDescent="0.3">
      <c r="A11" s="24" t="s">
        <v>5</v>
      </c>
      <c r="B11" s="24" t="s">
        <v>12</v>
      </c>
      <c r="C11" s="25">
        <v>5599</v>
      </c>
      <c r="D11" s="26">
        <v>94</v>
      </c>
      <c r="E11" s="26">
        <v>16.7</v>
      </c>
    </row>
    <row r="12" spans="1:5" x14ac:dyDescent="0.3">
      <c r="A12" s="24" t="s">
        <v>5</v>
      </c>
      <c r="B12" s="24" t="s">
        <v>13</v>
      </c>
      <c r="C12" s="25">
        <v>35114</v>
      </c>
      <c r="D12" s="26">
        <v>602</v>
      </c>
      <c r="E12" s="26">
        <v>17.100000000000001</v>
      </c>
    </row>
    <row r="13" spans="1:5" x14ac:dyDescent="0.3">
      <c r="A13" s="24" t="s">
        <v>5</v>
      </c>
      <c r="B13" s="24" t="s">
        <v>14</v>
      </c>
      <c r="C13" s="25">
        <v>442933</v>
      </c>
      <c r="D13" s="25">
        <v>9201</v>
      </c>
      <c r="E13" s="26">
        <v>20.8</v>
      </c>
    </row>
    <row r="14" spans="1:5" x14ac:dyDescent="0.3">
      <c r="A14" s="24" t="s">
        <v>5</v>
      </c>
      <c r="B14" s="24" t="s">
        <v>15</v>
      </c>
      <c r="C14" s="25">
        <v>21918</v>
      </c>
      <c r="D14" s="26">
        <v>392</v>
      </c>
      <c r="E14" s="26">
        <v>17.899999999999999</v>
      </c>
    </row>
    <row r="15" spans="1:5" x14ac:dyDescent="0.3">
      <c r="A15" s="24" t="s">
        <v>5</v>
      </c>
      <c r="B15" s="24" t="s">
        <v>16</v>
      </c>
      <c r="C15" s="25">
        <v>27482</v>
      </c>
      <c r="D15" s="26">
        <v>345</v>
      </c>
      <c r="E15" s="26">
        <v>12.6</v>
      </c>
    </row>
    <row r="16" spans="1:5" x14ac:dyDescent="0.3">
      <c r="A16" s="24" t="s">
        <v>5</v>
      </c>
      <c r="B16" s="24" t="s">
        <v>17</v>
      </c>
      <c r="C16" s="25">
        <v>17848</v>
      </c>
      <c r="D16" s="26">
        <v>517</v>
      </c>
      <c r="E16" s="26">
        <v>29</v>
      </c>
    </row>
    <row r="17" spans="1:5" x14ac:dyDescent="0.3">
      <c r="A17" s="24" t="s">
        <v>5</v>
      </c>
      <c r="B17" s="24" t="s">
        <v>18</v>
      </c>
      <c r="C17" s="25">
        <v>3803</v>
      </c>
      <c r="D17" s="26">
        <v>75</v>
      </c>
      <c r="E17" s="26">
        <v>19.600000000000001</v>
      </c>
    </row>
    <row r="18" spans="1:5" x14ac:dyDescent="0.3">
      <c r="A18" s="24" t="s">
        <v>5</v>
      </c>
      <c r="B18" s="24" t="s">
        <v>19</v>
      </c>
      <c r="C18" s="25">
        <v>107373</v>
      </c>
      <c r="D18" s="25">
        <v>1724</v>
      </c>
      <c r="E18" s="26">
        <v>16.100000000000001</v>
      </c>
    </row>
    <row r="19" spans="1:5" x14ac:dyDescent="0.3">
      <c r="A19" s="24" t="s">
        <v>5</v>
      </c>
      <c r="B19" s="24" t="s">
        <v>20</v>
      </c>
      <c r="C19" s="25">
        <v>12945</v>
      </c>
      <c r="D19" s="26">
        <v>303</v>
      </c>
      <c r="E19" s="26">
        <v>23.4</v>
      </c>
    </row>
    <row r="20" spans="1:5" x14ac:dyDescent="0.3">
      <c r="A20" s="24" t="s">
        <v>5</v>
      </c>
      <c r="B20" s="24" t="s">
        <v>21</v>
      </c>
      <c r="C20" s="25">
        <v>11291</v>
      </c>
      <c r="D20" s="26">
        <v>175</v>
      </c>
      <c r="E20" s="26">
        <v>15.5</v>
      </c>
    </row>
    <row r="21" spans="1:5" x14ac:dyDescent="0.3">
      <c r="A21" s="28" t="str">
        <f>CONCATENATE("Total (",RIGHT(Índice!$A$4,2),")")</f>
        <v>Total (AP)</v>
      </c>
      <c r="B21" s="28"/>
      <c r="C21" s="29">
        <f>SUM(C5:C20)</f>
        <v>733508</v>
      </c>
      <c r="D21" s="29">
        <f>SUM(D5:D20)</f>
        <v>14579</v>
      </c>
      <c r="E21" s="30">
        <f>D21/(C21/1000)</f>
        <v>19.875720510205749</v>
      </c>
    </row>
    <row r="22" spans="1:5" x14ac:dyDescent="0.3">
      <c r="A22" s="31"/>
      <c r="B22" s="31"/>
      <c r="C22" s="32"/>
      <c r="D22" s="32" t="s">
        <v>55</v>
      </c>
      <c r="E22" s="33">
        <f>MIN($E$5:$E$20)</f>
        <v>12.6</v>
      </c>
    </row>
    <row r="23" spans="1:5" x14ac:dyDescent="0.3">
      <c r="A23" s="31"/>
      <c r="B23" s="31"/>
      <c r="C23" s="32"/>
      <c r="D23" s="32" t="s">
        <v>56</v>
      </c>
      <c r="E23" s="33">
        <f>MAX($E$5:$E$20)</f>
        <v>36.200000000000003</v>
      </c>
    </row>
    <row r="24" spans="1:5" x14ac:dyDescent="0.3">
      <c r="A24" s="34" t="s">
        <v>57</v>
      </c>
      <c r="B24" s="34"/>
      <c r="C24" s="35">
        <v>203041552</v>
      </c>
      <c r="D24" s="35">
        <v>2259412</v>
      </c>
      <c r="E24" s="36">
        <v>11.127830622571286</v>
      </c>
    </row>
    <row r="25" spans="1:5" x14ac:dyDescent="0.3">
      <c r="A25" s="34"/>
      <c r="B25" s="34"/>
      <c r="C25" s="35"/>
      <c r="D25" s="35" t="s">
        <v>55</v>
      </c>
      <c r="E25" s="36">
        <v>0.6</v>
      </c>
    </row>
    <row r="26" spans="1:5" x14ac:dyDescent="0.3">
      <c r="A26" s="37"/>
      <c r="B26" s="37"/>
      <c r="C26" s="38"/>
      <c r="D26" s="38" t="s">
        <v>56</v>
      </c>
      <c r="E26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</v>
      </c>
      <c r="C5" s="25">
        <v>442933</v>
      </c>
      <c r="D5" s="26">
        <v>488</v>
      </c>
      <c r="E5" s="26">
        <v>1.1000000000000001</v>
      </c>
    </row>
    <row r="6" spans="1:5" x14ac:dyDescent="0.3">
      <c r="A6" s="28" t="str">
        <f>CONCATENATE("Total (",RIGHT(Índice!$A$4,2),")")</f>
        <v>Total (AP)</v>
      </c>
      <c r="B6" s="28"/>
      <c r="C6" s="29">
        <f>SUM(C5:C5)</f>
        <v>442933</v>
      </c>
      <c r="D6" s="29">
        <f>SUM(D5:D5)</f>
        <v>488</v>
      </c>
      <c r="E6" s="30">
        <f>D6/(C6/1000)</f>
        <v>1.1017467653121353</v>
      </c>
    </row>
    <row r="7" spans="1:5" x14ac:dyDescent="0.3">
      <c r="A7" s="31"/>
      <c r="B7" s="31"/>
      <c r="C7" s="32"/>
      <c r="D7" s="32" t="s">
        <v>55</v>
      </c>
      <c r="E7" s="33">
        <f>MIN($E$5:$E$5)</f>
        <v>1.1000000000000001</v>
      </c>
    </row>
    <row r="8" spans="1:5" x14ac:dyDescent="0.3">
      <c r="A8" s="31"/>
      <c r="B8" s="31"/>
      <c r="C8" s="32"/>
      <c r="D8" s="32" t="s">
        <v>56</v>
      </c>
      <c r="E8" s="33">
        <f>MAX($E$5:$E$5)</f>
        <v>1.1000000000000001</v>
      </c>
    </row>
    <row r="9" spans="1:5" x14ac:dyDescent="0.3">
      <c r="A9" s="34" t="s">
        <v>57</v>
      </c>
      <c r="B9" s="34"/>
      <c r="C9" s="35">
        <v>99659323</v>
      </c>
      <c r="D9" s="35">
        <v>227888</v>
      </c>
      <c r="E9" s="36">
        <v>2.2866701592985934</v>
      </c>
    </row>
    <row r="10" spans="1:5" x14ac:dyDescent="0.3">
      <c r="A10" s="34"/>
      <c r="B10" s="34"/>
      <c r="C10" s="35"/>
      <c r="D10" s="35" t="s">
        <v>55</v>
      </c>
      <c r="E10" s="36">
        <v>0</v>
      </c>
    </row>
    <row r="11" spans="1:5" x14ac:dyDescent="0.3">
      <c r="A11" s="37"/>
      <c r="B11" s="37"/>
      <c r="C11" s="38"/>
      <c r="D11" s="38" t="s">
        <v>56</v>
      </c>
      <c r="E11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1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14</v>
      </c>
      <c r="C5" s="25">
        <v>442933</v>
      </c>
      <c r="D5" s="26">
        <v>929</v>
      </c>
      <c r="E5" s="26">
        <v>2.1</v>
      </c>
    </row>
    <row r="6" spans="1:5" x14ac:dyDescent="0.3">
      <c r="A6" s="24" t="s">
        <v>5</v>
      </c>
      <c r="B6" s="24" t="s">
        <v>19</v>
      </c>
      <c r="C6" s="25">
        <v>107373</v>
      </c>
      <c r="D6" s="26">
        <v>12</v>
      </c>
      <c r="E6" s="26">
        <v>0.1</v>
      </c>
    </row>
    <row r="7" spans="1:5" x14ac:dyDescent="0.3">
      <c r="A7" s="28" t="str">
        <f>CONCATENATE("Total (",RIGHT(Índice!$A$4,2),")")</f>
        <v>Total (AP)</v>
      </c>
      <c r="B7" s="28"/>
      <c r="C7" s="29">
        <f>SUM(C5:C6)</f>
        <v>550306</v>
      </c>
      <c r="D7" s="29">
        <f>SUM(D5:D6)</f>
        <v>941</v>
      </c>
      <c r="E7" s="30">
        <f>D7/(C7/1000)</f>
        <v>1.7099577326069495</v>
      </c>
    </row>
    <row r="8" spans="1:5" x14ac:dyDescent="0.3">
      <c r="A8" s="31"/>
      <c r="B8" s="31"/>
      <c r="C8" s="32"/>
      <c r="D8" s="32" t="s">
        <v>55</v>
      </c>
      <c r="E8" s="33">
        <f>MIN($E$5:$E$6)</f>
        <v>0.1</v>
      </c>
    </row>
    <row r="9" spans="1:5" x14ac:dyDescent="0.3">
      <c r="A9" s="31"/>
      <c r="B9" s="31"/>
      <c r="C9" s="32"/>
      <c r="D9" s="32" t="s">
        <v>56</v>
      </c>
      <c r="E9" s="33">
        <f>MAX($E$5:$E$6)</f>
        <v>2.1</v>
      </c>
    </row>
    <row r="10" spans="1:5" x14ac:dyDescent="0.3">
      <c r="A10" s="34" t="s">
        <v>57</v>
      </c>
      <c r="B10" s="34"/>
      <c r="C10" s="35">
        <v>149920888</v>
      </c>
      <c r="D10" s="35">
        <v>615525</v>
      </c>
      <c r="E10" s="36">
        <v>4.1056653826650225</v>
      </c>
    </row>
    <row r="11" spans="1:5" x14ac:dyDescent="0.3">
      <c r="A11" s="34"/>
      <c r="B11" s="34"/>
      <c r="C11" s="35"/>
      <c r="D11" s="35" t="s">
        <v>55</v>
      </c>
      <c r="E11" s="36">
        <v>0</v>
      </c>
    </row>
    <row r="12" spans="1:5" x14ac:dyDescent="0.3">
      <c r="A12" s="37"/>
      <c r="B12" s="37"/>
      <c r="C12" s="38"/>
      <c r="D12" s="38" t="s">
        <v>56</v>
      </c>
      <c r="E12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38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4673</v>
      </c>
      <c r="D5" s="26">
        <v>1</v>
      </c>
      <c r="E5" s="26">
        <v>0.2</v>
      </c>
    </row>
    <row r="6" spans="1:5" x14ac:dyDescent="0.3">
      <c r="A6" s="24" t="s">
        <v>5</v>
      </c>
      <c r="B6" s="24" t="s">
        <v>14</v>
      </c>
      <c r="C6" s="25">
        <v>442933</v>
      </c>
      <c r="D6" s="26">
        <v>110</v>
      </c>
      <c r="E6" s="26">
        <v>0.2</v>
      </c>
    </row>
    <row r="7" spans="1:5" x14ac:dyDescent="0.3">
      <c r="A7" s="24" t="s">
        <v>5</v>
      </c>
      <c r="B7" s="24" t="s">
        <v>19</v>
      </c>
      <c r="C7" s="25">
        <v>107373</v>
      </c>
      <c r="D7" s="26">
        <v>29</v>
      </c>
      <c r="E7" s="26">
        <v>0.3</v>
      </c>
    </row>
    <row r="8" spans="1:5" x14ac:dyDescent="0.3">
      <c r="A8" s="28" t="str">
        <f>CONCATENATE("Total (",RIGHT(Índice!$A$4,2),")")</f>
        <v>Total (AP)</v>
      </c>
      <c r="B8" s="28"/>
      <c r="C8" s="29">
        <f>SUM(C5:C7)</f>
        <v>554979</v>
      </c>
      <c r="D8" s="29">
        <f>SUM(D5:D7)</f>
        <v>140</v>
      </c>
      <c r="E8" s="30">
        <f>D8/(C8/1000)</f>
        <v>0.25226179729323089</v>
      </c>
    </row>
    <row r="9" spans="1:5" x14ac:dyDescent="0.3">
      <c r="A9" s="31"/>
      <c r="B9" s="31"/>
      <c r="C9" s="32"/>
      <c r="D9" s="32" t="s">
        <v>55</v>
      </c>
      <c r="E9" s="33">
        <f>MIN($E$5:$E$7)</f>
        <v>0.2</v>
      </c>
    </row>
    <row r="10" spans="1:5" x14ac:dyDescent="0.3">
      <c r="A10" s="31"/>
      <c r="B10" s="31"/>
      <c r="C10" s="32"/>
      <c r="D10" s="32" t="s">
        <v>56</v>
      </c>
      <c r="E10" s="33">
        <f>MAX($E$5:$E$7)</f>
        <v>0.3</v>
      </c>
    </row>
    <row r="11" spans="1:5" x14ac:dyDescent="0.3">
      <c r="A11" s="34" t="s">
        <v>57</v>
      </c>
      <c r="B11" s="34"/>
      <c r="C11" s="35">
        <v>168422276</v>
      </c>
      <c r="D11" s="35">
        <v>171982</v>
      </c>
      <c r="E11" s="36">
        <v>1.021135707725503</v>
      </c>
    </row>
    <row r="12" spans="1:5" x14ac:dyDescent="0.3">
      <c r="A12" s="34"/>
      <c r="B12" s="34"/>
      <c r="C12" s="35"/>
      <c r="D12" s="35" t="s">
        <v>55</v>
      </c>
      <c r="E12" s="36">
        <v>0</v>
      </c>
    </row>
    <row r="13" spans="1:5" x14ac:dyDescent="0.3">
      <c r="A13" s="37"/>
      <c r="B13" s="37"/>
      <c r="C13" s="38"/>
      <c r="D13" s="38" t="s">
        <v>56</v>
      </c>
      <c r="E13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2023-12-13T11:59:18Z</dcterms:modified>
</cp:coreProperties>
</file>