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1272E6F-17AA-49DA-B67A-629E1848B665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1'!$A$1:$E$72</definedName>
    <definedName name="_xlnm.Print_Area" localSheetId="10">'Mapa 10'!$A$1:$E$72</definedName>
    <definedName name="_xlnm.Print_Area" localSheetId="11">'Mapa 11'!$A$1:$E$28</definedName>
    <definedName name="_xlnm.Print_Area" localSheetId="12">'Mapa 12'!$A$1:$E$40</definedName>
    <definedName name="_xlnm.Print_Area" localSheetId="13">'Mapa 13'!$A$1:$E$70</definedName>
    <definedName name="_xlnm.Print_Area" localSheetId="14">'Mapa 14'!$A$1:$E$19</definedName>
    <definedName name="_xlnm.Print_Area" localSheetId="15">'Mapa 15'!$A$1:$E$25</definedName>
    <definedName name="_xlnm.Print_Area" localSheetId="16">'Mapa 16'!$A$1:$E$15</definedName>
    <definedName name="_xlnm.Print_Area" localSheetId="17">'Mapa 17'!$A$1:$E$36</definedName>
    <definedName name="_xlnm.Print_Area" localSheetId="18">'Mapa 18'!$A$1:$E$19</definedName>
    <definedName name="_xlnm.Print_Area" localSheetId="19">'Mapa 19'!$A$1:$E$72</definedName>
    <definedName name="_xlnm.Print_Area" localSheetId="2">'Mapa 2'!$A$1:$E$19</definedName>
    <definedName name="_xlnm.Print_Area" localSheetId="20">'Mapa 20'!$A$1:$E$19</definedName>
    <definedName name="_xlnm.Print_Area" localSheetId="21">'Mapa 21'!$A$1:$E$72</definedName>
    <definedName name="_xlnm.Print_Area" localSheetId="22">'Mapa 22'!$A$1:$E$72</definedName>
    <definedName name="_xlnm.Print_Area" localSheetId="23">'Mapa 23'!$A$1:$E$72</definedName>
    <definedName name="_xlnm.Print_Area" localSheetId="24">'Mapa 24'!$A$1:$E$72</definedName>
    <definedName name="_xlnm.Print_Area" localSheetId="25">'Mapa 25'!$A$1:$E$72</definedName>
    <definedName name="_xlnm.Print_Area" localSheetId="26">'Mapa 26'!$A$1:$E$72</definedName>
    <definedName name="_xlnm.Print_Area" localSheetId="3">'Mapa 3'!$A$1:$E$72</definedName>
    <definedName name="_xlnm.Print_Area" localSheetId="4">'Mapa 4'!$A$1:$E$19</definedName>
    <definedName name="_xlnm.Print_Area" localSheetId="5">'Mapa 5'!$A$1:$E$72</definedName>
    <definedName name="_xlnm.Print_Area" localSheetId="6">'Mapa 6'!$A$1:$E$13</definedName>
    <definedName name="_xlnm.Print_Area" localSheetId="7">'Mapa 7'!$A$1:$E$14</definedName>
    <definedName name="_xlnm.Print_Area" localSheetId="8">'Mapa 8'!$A$1:$E$21</definedName>
    <definedName name="_xlnm.Print_Area" localSheetId="9">'Mapa 9'!$A$1:$E$72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7" i="22" l="1"/>
  <c r="A67" i="21"/>
  <c r="A67" i="20"/>
  <c r="A67" i="19"/>
  <c r="A67" i="18"/>
  <c r="A67" i="17"/>
  <c r="A14" i="28"/>
  <c r="A67" i="16"/>
  <c r="A14" i="27"/>
  <c r="A31" i="15"/>
  <c r="A10" i="26"/>
  <c r="A20" i="14"/>
  <c r="A14" i="25"/>
  <c r="A65" i="13"/>
  <c r="A35" i="12"/>
  <c r="A23" i="11"/>
  <c r="A67" i="10"/>
  <c r="A67" i="9"/>
  <c r="A16" i="8"/>
  <c r="A9" i="7"/>
  <c r="A8" i="6"/>
  <c r="A67" i="5"/>
  <c r="A14" i="24"/>
  <c r="A67" i="4"/>
  <c r="A14" i="23"/>
  <c r="A67" i="1"/>
  <c r="E69" i="22"/>
  <c r="E68" i="22"/>
  <c r="D67" i="22"/>
  <c r="C67" i="22"/>
  <c r="E69" i="21"/>
  <c r="E68" i="21"/>
  <c r="D67" i="21"/>
  <c r="C67" i="21"/>
  <c r="E69" i="20"/>
  <c r="E68" i="20"/>
  <c r="D67" i="20"/>
  <c r="C67" i="20"/>
  <c r="E69" i="19"/>
  <c r="E68" i="19"/>
  <c r="D67" i="19"/>
  <c r="C67" i="19"/>
  <c r="E69" i="18"/>
  <c r="E68" i="18"/>
  <c r="D67" i="18"/>
  <c r="C67" i="18"/>
  <c r="E69" i="17"/>
  <c r="E68" i="17"/>
  <c r="D67" i="17"/>
  <c r="C67" i="17"/>
  <c r="E16" i="28"/>
  <c r="E15" i="28"/>
  <c r="D14" i="28"/>
  <c r="C14" i="28"/>
  <c r="E69" i="16"/>
  <c r="E68" i="16"/>
  <c r="D67" i="16"/>
  <c r="C67" i="16"/>
  <c r="E16" i="27"/>
  <c r="E15" i="27"/>
  <c r="D14" i="27"/>
  <c r="C14" i="27"/>
  <c r="E33" i="15"/>
  <c r="E32" i="15"/>
  <c r="D31" i="15"/>
  <c r="C31" i="15"/>
  <c r="E12" i="26"/>
  <c r="E11" i="26"/>
  <c r="D10" i="26"/>
  <c r="C10" i="26"/>
  <c r="E22" i="14"/>
  <c r="E21" i="14"/>
  <c r="D20" i="14"/>
  <c r="C20" i="14"/>
  <c r="E16" i="25"/>
  <c r="E15" i="25"/>
  <c r="D14" i="25"/>
  <c r="C14" i="25"/>
  <c r="E67" i="13"/>
  <c r="E66" i="13"/>
  <c r="D65" i="13"/>
  <c r="C65" i="13"/>
  <c r="E37" i="12"/>
  <c r="E36" i="12"/>
  <c r="D35" i="12"/>
  <c r="C35" i="12"/>
  <c r="E25" i="11"/>
  <c r="E24" i="11"/>
  <c r="D23" i="11"/>
  <c r="C23" i="11"/>
  <c r="E69" i="10"/>
  <c r="E68" i="10"/>
  <c r="D67" i="10"/>
  <c r="C67" i="10"/>
  <c r="E69" i="9"/>
  <c r="E68" i="9"/>
  <c r="D67" i="9"/>
  <c r="C67" i="9"/>
  <c r="E18" i="8"/>
  <c r="E17" i="8"/>
  <c r="D16" i="8"/>
  <c r="C16" i="8"/>
  <c r="E11" i="7"/>
  <c r="E10" i="7"/>
  <c r="D9" i="7"/>
  <c r="C9" i="7"/>
  <c r="E16" i="24"/>
  <c r="E15" i="24"/>
  <c r="D14" i="24"/>
  <c r="C14" i="24"/>
  <c r="F16" i="24"/>
  <c r="F15" i="24"/>
  <c r="E16" i="23"/>
  <c r="E15" i="23"/>
  <c r="D14" i="23"/>
  <c r="C14" i="23"/>
  <c r="E10" i="6"/>
  <c r="E9" i="6"/>
  <c r="D8" i="6"/>
  <c r="C8" i="6"/>
  <c r="E69" i="5"/>
  <c r="E68" i="5"/>
  <c r="D67" i="5"/>
  <c r="C67" i="5"/>
  <c r="E69" i="4"/>
  <c r="E68" i="4"/>
  <c r="D67" i="4"/>
  <c r="E67" i="4" s="1"/>
  <c r="C67" i="4"/>
  <c r="E69" i="1"/>
  <c r="E68" i="1"/>
  <c r="D67" i="1"/>
  <c r="E67" i="1" s="1"/>
  <c r="C67" i="1"/>
  <c r="E67" i="18" l="1"/>
  <c r="E14" i="24"/>
  <c r="F14" i="24" s="1"/>
  <c r="E67" i="22"/>
  <c r="E67" i="21"/>
  <c r="E67" i="20"/>
  <c r="E67" i="19"/>
  <c r="E67" i="17"/>
  <c r="E14" i="28"/>
  <c r="E67" i="16"/>
  <c r="E14" i="27"/>
  <c r="E31" i="15"/>
  <c r="E10" i="26"/>
  <c r="E20" i="14"/>
  <c r="E14" i="25"/>
  <c r="E65" i="13"/>
  <c r="E35" i="12"/>
  <c r="E23" i="11"/>
  <c r="E67" i="10"/>
  <c r="E67" i="9"/>
  <c r="E16" i="8"/>
  <c r="E9" i="7"/>
  <c r="E14" i="23"/>
  <c r="F14" i="23" s="1"/>
  <c r="E8" i="6"/>
  <c r="E67" i="5"/>
  <c r="F15" i="23"/>
  <c r="F16" i="23"/>
</calcChain>
</file>

<file path=xl/sharedStrings.xml><?xml version="1.0" encoding="utf-8"?>
<sst xmlns="http://schemas.openxmlformats.org/spreadsheetml/2006/main" count="2213" uniqueCount="112">
  <si>
    <t>Unidade da Federação</t>
  </si>
  <si>
    <t>Município</t>
  </si>
  <si>
    <t>População</t>
  </si>
  <si>
    <t>Postos de trabalho</t>
  </si>
  <si>
    <t>Postos de trabalho por 1.000 habitantes</t>
  </si>
  <si>
    <t>13 AM</t>
  </si>
  <si>
    <t>130002 Alvarães (AM)</t>
  </si>
  <si>
    <t>130006 Amaturá (AM)</t>
  </si>
  <si>
    <t>130008 Anamã (AM)</t>
  </si>
  <si>
    <t>130010 Anori (AM)</t>
  </si>
  <si>
    <t>130014 Apuí (AM)</t>
  </si>
  <si>
    <t>130020 Atalaia do Norte (AM)</t>
  </si>
  <si>
    <t>130030 Autazes (AM)</t>
  </si>
  <si>
    <t>130040 Barcelos (AM)</t>
  </si>
  <si>
    <t>130050 Barreirinha (AM)</t>
  </si>
  <si>
    <t>130060 Benjamin Constant (AM)</t>
  </si>
  <si>
    <t>130063 Beruri (AM)</t>
  </si>
  <si>
    <t>130068 Boa Vista do Ramos (AM)</t>
  </si>
  <si>
    <t>130070 Boca do Acre (AM)</t>
  </si>
  <si>
    <t>130080 Borba (AM)</t>
  </si>
  <si>
    <t>130083 Caapiranga (AM)</t>
  </si>
  <si>
    <t>130090 Canutama (AM)</t>
  </si>
  <si>
    <t>130100 Carauari (AM)</t>
  </si>
  <si>
    <t>130110 Careiro (AM)</t>
  </si>
  <si>
    <t>130115 Careiro da Várzea (AM)</t>
  </si>
  <si>
    <t>130120 Coari (AM)</t>
  </si>
  <si>
    <t>130130 Codajás (AM)</t>
  </si>
  <si>
    <t>130140 Eirunepé (AM)</t>
  </si>
  <si>
    <t>130150 Envira (AM)</t>
  </si>
  <si>
    <t>130160 Fonte Boa (AM)</t>
  </si>
  <si>
    <t>130165 Guajará (AM)</t>
  </si>
  <si>
    <t>130170 Humaitá (AM)</t>
  </si>
  <si>
    <t>130180 Ipixuna (AM)</t>
  </si>
  <si>
    <t>130185 Iranduba (AM)</t>
  </si>
  <si>
    <t>130190 Itacoatiara (AM)</t>
  </si>
  <si>
    <t>130195 Itamarati (AM)</t>
  </si>
  <si>
    <t>130200 Itapiranga (AM)</t>
  </si>
  <si>
    <t>130210 Japurá (AM)</t>
  </si>
  <si>
    <t>130220 Juruá (AM)</t>
  </si>
  <si>
    <t>130230 Jutaí (AM)</t>
  </si>
  <si>
    <t>130240 Lábrea (AM)</t>
  </si>
  <si>
    <t>130250 Manacapuru (AM)</t>
  </si>
  <si>
    <t>130255 Manaquiri (AM)</t>
  </si>
  <si>
    <t>130260 Manaus (AM)</t>
  </si>
  <si>
    <t>130270 Manicoré (AM)</t>
  </si>
  <si>
    <t>130280 Maraã (AM)</t>
  </si>
  <si>
    <t>130290 Maués (AM)</t>
  </si>
  <si>
    <t>130300 Nhamundá (AM)</t>
  </si>
  <si>
    <t>130310 Nova Olinda do Norte (AM)</t>
  </si>
  <si>
    <t>130320 Novo Airão (AM)</t>
  </si>
  <si>
    <t>130330 Novo Aripuanã (AM)</t>
  </si>
  <si>
    <t>130340 Parintins (AM)</t>
  </si>
  <si>
    <t>130350 Pauini (AM)</t>
  </si>
  <si>
    <t>130353 Presidente Figueiredo (AM)</t>
  </si>
  <si>
    <t>130356 Rio Preto da Eva (AM)</t>
  </si>
  <si>
    <t>130360 Santa Isabel do Rio Negro (AM)</t>
  </si>
  <si>
    <t>130370 Santo Antônio do Içá (AM)</t>
  </si>
  <si>
    <t>130380 São Gabriel da Cachoeira (AM)</t>
  </si>
  <si>
    <t>130390 São Paulo de Olivença (AM)</t>
  </si>
  <si>
    <t>130395 São Sebastião do Uatumã (AM)</t>
  </si>
  <si>
    <t>130400 Silves (AM)</t>
  </si>
  <si>
    <t>130406 Tabatinga (AM)</t>
  </si>
  <si>
    <t>130410 Tapauá (AM)</t>
  </si>
  <si>
    <t>130420 Tefé (AM)</t>
  </si>
  <si>
    <t>130423 Tonantins (AM)</t>
  </si>
  <si>
    <t>130426 Uarini (AM)</t>
  </si>
  <si>
    <t>130430 Urucará (AM)</t>
  </si>
  <si>
    <t>130440 Urucurituba (AM)</t>
  </si>
  <si>
    <t>Região de Saúde</t>
  </si>
  <si>
    <t>13001 Manaus, Entorno e Alto Rio Negro (AM)</t>
  </si>
  <si>
    <t>13002 Rio Negro e Solimões (AM)</t>
  </si>
  <si>
    <t>13003 Rio Madeira (AM)</t>
  </si>
  <si>
    <t>13004 Médio Amazonas (AM)</t>
  </si>
  <si>
    <t>13005 Baixo Amazonas (AM)</t>
  </si>
  <si>
    <t>13006 Regional Purus (AM)</t>
  </si>
  <si>
    <t>13007 Regional Juruá (AM)</t>
  </si>
  <si>
    <t>13008 Triângulo (AM)</t>
  </si>
  <si>
    <t>13009 Alto Solimões (AM)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</si>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</sst>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78</v>
      </c>
      <c r="B1" s="2"/>
      <c r="C1" s="2"/>
    </row>
    <row r="2" spans="1:3" ht="20.25" customHeight="1" x14ac:dyDescent="0.35">
      <c r="A2" s="6" t="s">
        <v>79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111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80</v>
      </c>
      <c r="C7" s="10"/>
    </row>
    <row r="8" spans="1:3" ht="40.5" customHeight="1" x14ac:dyDescent="0.25">
      <c r="A8" s="7"/>
      <c r="B8" s="40" t="s">
        <v>83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72"/>
  <sheetViews>
    <sheetView workbookViewId="0">
      <pane ySplit="4" topLeftCell="A5" activePane="bottomLeft" state="frozen"/>
      <selection pane="bottomLeft" activeCell="A73" sqref="A73:XFD5580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171</v>
      </c>
      <c r="E5" s="26">
        <v>10.7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92</v>
      </c>
      <c r="E6" s="26">
        <v>8.5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112</v>
      </c>
      <c r="E7" s="26">
        <v>11.2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102</v>
      </c>
      <c r="E8" s="26">
        <v>5.9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170</v>
      </c>
      <c r="E9" s="26">
        <v>8.1999999999999993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54</v>
      </c>
      <c r="E10" s="26">
        <v>3.5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141</v>
      </c>
      <c r="E11" s="26">
        <v>3.4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208</v>
      </c>
      <c r="E12" s="26">
        <v>11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54</v>
      </c>
      <c r="E13" s="26">
        <v>1.7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192</v>
      </c>
      <c r="E14" s="26">
        <v>5.0999999999999996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99</v>
      </c>
      <c r="E15" s="26">
        <v>4.8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74</v>
      </c>
      <c r="E16" s="26">
        <v>3.1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409</v>
      </c>
      <c r="E17" s="26">
        <v>11.5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315</v>
      </c>
      <c r="E18" s="26">
        <v>9.5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114</v>
      </c>
      <c r="E19" s="26">
        <v>8.4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57</v>
      </c>
      <c r="E20" s="26">
        <v>3.4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151</v>
      </c>
      <c r="E21" s="26">
        <v>5.2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206</v>
      </c>
      <c r="E22" s="26">
        <v>6.7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46</v>
      </c>
      <c r="E23" s="26">
        <v>2.2999999999999998</v>
      </c>
    </row>
    <row r="24" spans="1:5" x14ac:dyDescent="0.3">
      <c r="A24" s="24" t="s">
        <v>5</v>
      </c>
      <c r="B24" s="24" t="s">
        <v>25</v>
      </c>
      <c r="C24" s="25">
        <v>70496</v>
      </c>
      <c r="D24" s="26">
        <v>510</v>
      </c>
      <c r="E24" s="26">
        <v>7.2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71</v>
      </c>
      <c r="E25" s="26">
        <v>3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325</v>
      </c>
      <c r="E26" s="26">
        <v>9.8000000000000007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93</v>
      </c>
      <c r="E27" s="26">
        <v>5.4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229</v>
      </c>
      <c r="E28" s="26">
        <v>8.8000000000000007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152</v>
      </c>
      <c r="E29" s="26">
        <v>11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388</v>
      </c>
      <c r="E30" s="26">
        <v>6.7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255</v>
      </c>
      <c r="E31" s="26">
        <v>10.5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215</v>
      </c>
      <c r="E32" s="26">
        <v>3.5</v>
      </c>
    </row>
    <row r="33" spans="1:5" x14ac:dyDescent="0.3">
      <c r="A33" s="24" t="s">
        <v>5</v>
      </c>
      <c r="B33" s="24" t="s">
        <v>34</v>
      </c>
      <c r="C33" s="25">
        <v>103598</v>
      </c>
      <c r="D33" s="26">
        <v>467</v>
      </c>
      <c r="E33" s="26">
        <v>4.5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64</v>
      </c>
      <c r="E34" s="26">
        <v>5.9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39</v>
      </c>
      <c r="E35" s="26">
        <v>3.9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138</v>
      </c>
      <c r="E36" s="26">
        <v>15.5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119</v>
      </c>
      <c r="E37" s="26">
        <v>11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147</v>
      </c>
      <c r="E38" s="26">
        <v>5.9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253</v>
      </c>
      <c r="E39" s="26">
        <v>5.6</v>
      </c>
    </row>
    <row r="40" spans="1:5" x14ac:dyDescent="0.3">
      <c r="A40" s="24" t="s">
        <v>5</v>
      </c>
      <c r="B40" s="24" t="s">
        <v>41</v>
      </c>
      <c r="C40" s="25">
        <v>101883</v>
      </c>
      <c r="D40" s="26">
        <v>283</v>
      </c>
      <c r="E40" s="26">
        <v>2.8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136</v>
      </c>
      <c r="E41" s="26">
        <v>8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14848</v>
      </c>
      <c r="E42" s="26">
        <v>7.2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302</v>
      </c>
      <c r="E43" s="26">
        <v>5.6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132</v>
      </c>
      <c r="E44" s="26">
        <v>8.5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338</v>
      </c>
      <c r="E45" s="26">
        <v>5.5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193</v>
      </c>
      <c r="E46" s="26">
        <v>9.6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172</v>
      </c>
      <c r="E47" s="26">
        <v>6.4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151</v>
      </c>
      <c r="E48" s="26">
        <v>9.6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139</v>
      </c>
      <c r="E49" s="26">
        <v>5.8</v>
      </c>
    </row>
    <row r="50" spans="1:5" x14ac:dyDescent="0.3">
      <c r="A50" s="24" t="s">
        <v>5</v>
      </c>
      <c r="B50" s="24" t="s">
        <v>51</v>
      </c>
      <c r="C50" s="25">
        <v>96372</v>
      </c>
      <c r="D50" s="26">
        <v>365</v>
      </c>
      <c r="E50" s="26">
        <v>3.8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58</v>
      </c>
      <c r="E51" s="26">
        <v>3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245</v>
      </c>
      <c r="E52" s="26">
        <v>8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214</v>
      </c>
      <c r="E53" s="26">
        <v>8.6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212</v>
      </c>
      <c r="E54" s="26">
        <v>15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363</v>
      </c>
      <c r="E55" s="26">
        <v>12.9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276</v>
      </c>
      <c r="E56" s="26">
        <v>5.3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207</v>
      </c>
      <c r="E57" s="26">
        <v>6.3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108</v>
      </c>
      <c r="E58" s="26">
        <v>9.1999999999999993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63</v>
      </c>
      <c r="E59" s="26">
        <v>5.5</v>
      </c>
    </row>
    <row r="60" spans="1:5" x14ac:dyDescent="0.3">
      <c r="A60" s="24" t="s">
        <v>5</v>
      </c>
      <c r="B60" s="24" t="s">
        <v>61</v>
      </c>
      <c r="C60" s="25">
        <v>66764</v>
      </c>
      <c r="D60" s="26">
        <v>424</v>
      </c>
      <c r="E60" s="26">
        <v>6.4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132</v>
      </c>
      <c r="E61" s="26">
        <v>6.7</v>
      </c>
    </row>
    <row r="62" spans="1:5" x14ac:dyDescent="0.3">
      <c r="A62" s="24" t="s">
        <v>5</v>
      </c>
      <c r="B62" s="24" t="s">
        <v>63</v>
      </c>
      <c r="C62" s="25">
        <v>73669</v>
      </c>
      <c r="D62" s="26">
        <v>417</v>
      </c>
      <c r="E62" s="26">
        <v>5.7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124</v>
      </c>
      <c r="E63" s="26">
        <v>6.5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69</v>
      </c>
      <c r="E64" s="26">
        <v>4.8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70</v>
      </c>
      <c r="E65" s="26">
        <v>3.8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244</v>
      </c>
      <c r="E66" s="26">
        <v>10.199999999999999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26517</v>
      </c>
      <c r="E67" s="30">
        <f>D67/(C67/1000)</f>
        <v>6.7281965403718429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1.7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15.5</v>
      </c>
    </row>
    <row r="70" spans="1:5" x14ac:dyDescent="0.3">
      <c r="A70" s="34" t="s">
        <v>109</v>
      </c>
      <c r="B70" s="34"/>
      <c r="C70" s="35">
        <v>203062512</v>
      </c>
      <c r="D70" s="35">
        <v>1256376</v>
      </c>
      <c r="E70" s="36">
        <v>6.1871390618865192</v>
      </c>
    </row>
    <row r="71" spans="1:5" x14ac:dyDescent="0.3">
      <c r="A71" s="34"/>
      <c r="B71" s="34"/>
      <c r="C71" s="35"/>
      <c r="D71" s="35" t="s">
        <v>107</v>
      </c>
      <c r="E71" s="36">
        <v>0</v>
      </c>
    </row>
    <row r="72" spans="1:5" x14ac:dyDescent="0.3">
      <c r="A72" s="37"/>
      <c r="B72" s="37"/>
      <c r="C72" s="38"/>
      <c r="D72" s="38" t="s">
        <v>108</v>
      </c>
      <c r="E72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7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101</v>
      </c>
      <c r="E5" s="26">
        <v>6.4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179</v>
      </c>
      <c r="E6" s="26">
        <v>16.5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83</v>
      </c>
      <c r="E7" s="26">
        <v>8.3000000000000007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236</v>
      </c>
      <c r="E8" s="26">
        <v>13.7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89</v>
      </c>
      <c r="E9" s="26">
        <v>4.3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310</v>
      </c>
      <c r="E10" s="26">
        <v>20.2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361</v>
      </c>
      <c r="E11" s="26">
        <v>8.6999999999999993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319</v>
      </c>
      <c r="E12" s="26">
        <v>17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454</v>
      </c>
      <c r="E13" s="26">
        <v>14.6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412</v>
      </c>
      <c r="E14" s="26">
        <v>10.9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173</v>
      </c>
      <c r="E15" s="26">
        <v>8.4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235</v>
      </c>
      <c r="E16" s="26">
        <v>9.9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140</v>
      </c>
      <c r="E17" s="26">
        <v>3.9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392</v>
      </c>
      <c r="E18" s="26">
        <v>11.8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140</v>
      </c>
      <c r="E19" s="26">
        <v>10.4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146</v>
      </c>
      <c r="E20" s="26">
        <v>8.6999999999999993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147</v>
      </c>
      <c r="E21" s="26">
        <v>5.0999999999999996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485</v>
      </c>
      <c r="E22" s="26">
        <v>15.7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312</v>
      </c>
      <c r="E23" s="26">
        <v>15.9</v>
      </c>
    </row>
    <row r="24" spans="1:5" x14ac:dyDescent="0.3">
      <c r="A24" s="24" t="s">
        <v>5</v>
      </c>
      <c r="B24" s="24" t="s">
        <v>25</v>
      </c>
      <c r="C24" s="25">
        <v>70496</v>
      </c>
      <c r="D24" s="26">
        <v>584</v>
      </c>
      <c r="E24" s="26">
        <v>8.3000000000000007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308</v>
      </c>
      <c r="E25" s="26">
        <v>13.1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202</v>
      </c>
      <c r="E26" s="26">
        <v>6.1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350</v>
      </c>
      <c r="E27" s="26">
        <v>20.399999999999999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361</v>
      </c>
      <c r="E28" s="26">
        <v>13.9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150</v>
      </c>
      <c r="E29" s="26">
        <v>10.9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289</v>
      </c>
      <c r="E30" s="26">
        <v>5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65</v>
      </c>
      <c r="E31" s="26">
        <v>2.7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661</v>
      </c>
      <c r="E32" s="26">
        <v>10.8</v>
      </c>
    </row>
    <row r="33" spans="1:5" x14ac:dyDescent="0.3">
      <c r="A33" s="24" t="s">
        <v>5</v>
      </c>
      <c r="B33" s="24" t="s">
        <v>34</v>
      </c>
      <c r="C33" s="25">
        <v>103598</v>
      </c>
      <c r="D33" s="25">
        <v>1082</v>
      </c>
      <c r="E33" s="26">
        <v>10.4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82</v>
      </c>
      <c r="E34" s="26">
        <v>7.5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119</v>
      </c>
      <c r="E35" s="26">
        <v>11.7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52</v>
      </c>
      <c r="E36" s="26">
        <v>5.8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66</v>
      </c>
      <c r="E37" s="26">
        <v>6.2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233</v>
      </c>
      <c r="E38" s="26">
        <v>9.1999999999999993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469</v>
      </c>
      <c r="E39" s="26">
        <v>10.3</v>
      </c>
    </row>
    <row r="40" spans="1:5" x14ac:dyDescent="0.3">
      <c r="A40" s="24" t="s">
        <v>5</v>
      </c>
      <c r="B40" s="24" t="s">
        <v>41</v>
      </c>
      <c r="C40" s="25">
        <v>101883</v>
      </c>
      <c r="D40" s="25">
        <v>1215</v>
      </c>
      <c r="E40" s="26">
        <v>11.9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139</v>
      </c>
      <c r="E41" s="26">
        <v>8.1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7031</v>
      </c>
      <c r="E42" s="26">
        <v>3.4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539</v>
      </c>
      <c r="E43" s="26">
        <v>10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130</v>
      </c>
      <c r="E44" s="26">
        <v>8.4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384</v>
      </c>
      <c r="E45" s="26">
        <v>6.3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226</v>
      </c>
      <c r="E46" s="26">
        <v>11.2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276</v>
      </c>
      <c r="E47" s="26">
        <v>10.199999999999999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192</v>
      </c>
      <c r="E48" s="26">
        <v>12.2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141</v>
      </c>
      <c r="E49" s="26">
        <v>5.9</v>
      </c>
    </row>
    <row r="50" spans="1:5" x14ac:dyDescent="0.3">
      <c r="A50" s="24" t="s">
        <v>5</v>
      </c>
      <c r="B50" s="24" t="s">
        <v>51</v>
      </c>
      <c r="C50" s="25">
        <v>96372</v>
      </c>
      <c r="D50" s="25">
        <v>1349</v>
      </c>
      <c r="E50" s="26">
        <v>14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244</v>
      </c>
      <c r="E51" s="26">
        <v>12.6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296</v>
      </c>
      <c r="E52" s="26">
        <v>9.6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268</v>
      </c>
      <c r="E53" s="26">
        <v>10.8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118</v>
      </c>
      <c r="E54" s="26">
        <v>8.3000000000000007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158</v>
      </c>
      <c r="E55" s="26">
        <v>5.6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656</v>
      </c>
      <c r="E56" s="26">
        <v>12.7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386</v>
      </c>
      <c r="E57" s="26">
        <v>11.7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99</v>
      </c>
      <c r="E58" s="26">
        <v>8.5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127</v>
      </c>
      <c r="E59" s="26">
        <v>11</v>
      </c>
    </row>
    <row r="60" spans="1:5" x14ac:dyDescent="0.3">
      <c r="A60" s="24" t="s">
        <v>5</v>
      </c>
      <c r="B60" s="24" t="s">
        <v>61</v>
      </c>
      <c r="C60" s="25">
        <v>66764</v>
      </c>
      <c r="D60" s="26">
        <v>712</v>
      </c>
      <c r="E60" s="26">
        <v>10.7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308</v>
      </c>
      <c r="E61" s="26">
        <v>15.7</v>
      </c>
    </row>
    <row r="62" spans="1:5" x14ac:dyDescent="0.3">
      <c r="A62" s="24" t="s">
        <v>5</v>
      </c>
      <c r="B62" s="24" t="s">
        <v>63</v>
      </c>
      <c r="C62" s="25">
        <v>73669</v>
      </c>
      <c r="D62" s="26">
        <v>832</v>
      </c>
      <c r="E62" s="26">
        <v>11.3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184</v>
      </c>
      <c r="E63" s="26">
        <v>9.6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201</v>
      </c>
      <c r="E64" s="26">
        <v>13.9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154</v>
      </c>
      <c r="E65" s="26">
        <v>8.3000000000000007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153</v>
      </c>
      <c r="E66" s="26">
        <v>6.4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26305</v>
      </c>
      <c r="E67" s="30">
        <f>D67/(C67/1000)</f>
        <v>6.6744054755244306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2.7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20.399999999999999</v>
      </c>
    </row>
    <row r="70" spans="1:5" x14ac:dyDescent="0.3">
      <c r="A70" s="34" t="s">
        <v>109</v>
      </c>
      <c r="B70" s="34"/>
      <c r="C70" s="35">
        <v>202406144</v>
      </c>
      <c r="D70" s="35">
        <v>848738</v>
      </c>
      <c r="E70" s="36">
        <v>4.1932422762818895</v>
      </c>
    </row>
    <row r="71" spans="1:5" x14ac:dyDescent="0.3">
      <c r="A71" s="34"/>
      <c r="B71" s="34"/>
      <c r="C71" s="35"/>
      <c r="D71" s="35" t="s">
        <v>107</v>
      </c>
      <c r="E71" s="36">
        <v>0</v>
      </c>
    </row>
    <row r="72" spans="1:5" x14ac:dyDescent="0.3">
      <c r="A72" s="37"/>
      <c r="B72" s="37"/>
      <c r="C72" s="38"/>
      <c r="D72" s="38" t="s">
        <v>108</v>
      </c>
      <c r="E72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28"/>
  <sheetViews>
    <sheetView workbookViewId="0">
      <pane ySplit="4" topLeftCell="A5" activePane="bottomLeft" state="frozen"/>
      <selection pane="bottomLeft" activeCell="A4" sqref="A4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9962</v>
      </c>
      <c r="D5" s="26">
        <v>11</v>
      </c>
      <c r="E5" s="26">
        <v>1.1000000000000001</v>
      </c>
    </row>
    <row r="6" spans="1:5" x14ac:dyDescent="0.3">
      <c r="A6" s="24" t="s">
        <v>5</v>
      </c>
      <c r="B6" s="24" t="s">
        <v>11</v>
      </c>
      <c r="C6" s="25">
        <v>15314</v>
      </c>
      <c r="D6" s="26">
        <v>67</v>
      </c>
      <c r="E6" s="26">
        <v>4.3</v>
      </c>
    </row>
    <row r="7" spans="1:5" x14ac:dyDescent="0.3">
      <c r="A7" s="24" t="s">
        <v>5</v>
      </c>
      <c r="B7" s="24" t="s">
        <v>12</v>
      </c>
      <c r="C7" s="25">
        <v>41582</v>
      </c>
      <c r="D7" s="26">
        <v>67</v>
      </c>
      <c r="E7" s="26">
        <v>1.6</v>
      </c>
    </row>
    <row r="8" spans="1:5" x14ac:dyDescent="0.3">
      <c r="A8" s="24" t="s">
        <v>5</v>
      </c>
      <c r="B8" s="24" t="s">
        <v>19</v>
      </c>
      <c r="C8" s="25">
        <v>33056</v>
      </c>
      <c r="D8" s="26">
        <v>51</v>
      </c>
      <c r="E8" s="26">
        <v>1.5</v>
      </c>
    </row>
    <row r="9" spans="1:5" x14ac:dyDescent="0.3">
      <c r="A9" s="24" t="s">
        <v>5</v>
      </c>
      <c r="B9" s="24" t="s">
        <v>23</v>
      </c>
      <c r="C9" s="25">
        <v>30792</v>
      </c>
      <c r="D9" s="26">
        <v>23</v>
      </c>
      <c r="E9" s="26">
        <v>0.7</v>
      </c>
    </row>
    <row r="10" spans="1:5" x14ac:dyDescent="0.3">
      <c r="A10" s="24" t="s">
        <v>5</v>
      </c>
      <c r="B10" s="24" t="s">
        <v>31</v>
      </c>
      <c r="C10" s="25">
        <v>57473</v>
      </c>
      <c r="D10" s="26">
        <v>46</v>
      </c>
      <c r="E10" s="26">
        <v>0.8</v>
      </c>
    </row>
    <row r="11" spans="1:5" x14ac:dyDescent="0.3">
      <c r="A11" s="24" t="s">
        <v>5</v>
      </c>
      <c r="B11" s="24" t="s">
        <v>34</v>
      </c>
      <c r="C11" s="25">
        <v>103598</v>
      </c>
      <c r="D11" s="26">
        <v>35</v>
      </c>
      <c r="E11" s="26">
        <v>0.3</v>
      </c>
    </row>
    <row r="12" spans="1:5" x14ac:dyDescent="0.3">
      <c r="A12" s="24" t="s">
        <v>5</v>
      </c>
      <c r="B12" s="24" t="s">
        <v>40</v>
      </c>
      <c r="C12" s="25">
        <v>45448</v>
      </c>
      <c r="D12" s="26">
        <v>0</v>
      </c>
      <c r="E12" s="26">
        <v>0</v>
      </c>
    </row>
    <row r="13" spans="1:5" x14ac:dyDescent="0.3">
      <c r="A13" s="24" t="s">
        <v>5</v>
      </c>
      <c r="B13" s="24" t="s">
        <v>41</v>
      </c>
      <c r="C13" s="25">
        <v>101883</v>
      </c>
      <c r="D13" s="26">
        <v>34</v>
      </c>
      <c r="E13" s="26">
        <v>0.3</v>
      </c>
    </row>
    <row r="14" spans="1:5" x14ac:dyDescent="0.3">
      <c r="A14" s="24" t="s">
        <v>5</v>
      </c>
      <c r="B14" s="24" t="s">
        <v>42</v>
      </c>
      <c r="C14" s="25">
        <v>17107</v>
      </c>
      <c r="D14" s="26">
        <v>14</v>
      </c>
      <c r="E14" s="26">
        <v>0.8</v>
      </c>
    </row>
    <row r="15" spans="1:5" x14ac:dyDescent="0.3">
      <c r="A15" s="24" t="s">
        <v>5</v>
      </c>
      <c r="B15" s="24" t="s">
        <v>43</v>
      </c>
      <c r="C15" s="25">
        <v>2063547</v>
      </c>
      <c r="D15" s="25">
        <v>5486</v>
      </c>
      <c r="E15" s="26">
        <v>2.7</v>
      </c>
    </row>
    <row r="16" spans="1:5" x14ac:dyDescent="0.3">
      <c r="A16" s="24" t="s">
        <v>5</v>
      </c>
      <c r="B16" s="24" t="s">
        <v>44</v>
      </c>
      <c r="C16" s="25">
        <v>53914</v>
      </c>
      <c r="D16" s="26">
        <v>37</v>
      </c>
      <c r="E16" s="26">
        <v>0.7</v>
      </c>
    </row>
    <row r="17" spans="1:5" x14ac:dyDescent="0.3">
      <c r="A17" s="24" t="s">
        <v>5</v>
      </c>
      <c r="B17" s="24" t="s">
        <v>48</v>
      </c>
      <c r="C17" s="25">
        <v>27062</v>
      </c>
      <c r="D17" s="26">
        <v>6</v>
      </c>
      <c r="E17" s="26">
        <v>0.2</v>
      </c>
    </row>
    <row r="18" spans="1:5" x14ac:dyDescent="0.3">
      <c r="A18" s="24" t="s">
        <v>5</v>
      </c>
      <c r="B18" s="24" t="s">
        <v>51</v>
      </c>
      <c r="C18" s="25">
        <v>96372</v>
      </c>
      <c r="D18" s="26">
        <v>1</v>
      </c>
      <c r="E18" s="26">
        <v>0</v>
      </c>
    </row>
    <row r="19" spans="1:5" x14ac:dyDescent="0.3">
      <c r="A19" s="24" t="s">
        <v>5</v>
      </c>
      <c r="B19" s="24" t="s">
        <v>54</v>
      </c>
      <c r="C19" s="25">
        <v>24936</v>
      </c>
      <c r="D19" s="26">
        <v>3</v>
      </c>
      <c r="E19" s="26">
        <v>0.1</v>
      </c>
    </row>
    <row r="20" spans="1:5" x14ac:dyDescent="0.3">
      <c r="A20" s="24" t="s">
        <v>5</v>
      </c>
      <c r="B20" s="24" t="s">
        <v>55</v>
      </c>
      <c r="C20" s="25">
        <v>14164</v>
      </c>
      <c r="D20" s="26">
        <v>4</v>
      </c>
      <c r="E20" s="26">
        <v>0.3</v>
      </c>
    </row>
    <row r="21" spans="1:5" x14ac:dyDescent="0.3">
      <c r="A21" s="24" t="s">
        <v>5</v>
      </c>
      <c r="B21" s="24" t="s">
        <v>61</v>
      </c>
      <c r="C21" s="25">
        <v>66764</v>
      </c>
      <c r="D21" s="26">
        <v>307</v>
      </c>
      <c r="E21" s="26">
        <v>4.5999999999999996</v>
      </c>
    </row>
    <row r="22" spans="1:5" x14ac:dyDescent="0.3">
      <c r="A22" s="24" t="s">
        <v>5</v>
      </c>
      <c r="B22" s="24" t="s">
        <v>66</v>
      </c>
      <c r="C22" s="25">
        <v>18626</v>
      </c>
      <c r="D22" s="26">
        <v>6</v>
      </c>
      <c r="E22" s="26">
        <v>0.3</v>
      </c>
    </row>
    <row r="23" spans="1:5" x14ac:dyDescent="0.3">
      <c r="A23" s="28" t="str">
        <f>CONCATENATE("Total (",RIGHT(Índice!$A$4,2),")")</f>
        <v>Total (AM)</v>
      </c>
      <c r="B23" s="28"/>
      <c r="C23" s="29">
        <f>SUM(C5:C22)</f>
        <v>2821600</v>
      </c>
      <c r="D23" s="29">
        <f>SUM(D5:D22)</f>
        <v>6198</v>
      </c>
      <c r="E23" s="30">
        <f>D23/(C23/1000)</f>
        <v>2.1966260277856535</v>
      </c>
    </row>
    <row r="24" spans="1:5" x14ac:dyDescent="0.3">
      <c r="A24" s="31"/>
      <c r="B24" s="31"/>
      <c r="C24" s="32"/>
      <c r="D24" s="32" t="s">
        <v>107</v>
      </c>
      <c r="E24" s="33">
        <f>MIN($E$5:$E$22)</f>
        <v>0</v>
      </c>
    </row>
    <row r="25" spans="1:5" x14ac:dyDescent="0.3">
      <c r="A25" s="31"/>
      <c r="B25" s="31"/>
      <c r="C25" s="32"/>
      <c r="D25" s="32" t="s">
        <v>108</v>
      </c>
      <c r="E25" s="33">
        <f>MAX($E$5:$E$22)</f>
        <v>4.5999999999999996</v>
      </c>
    </row>
    <row r="26" spans="1:5" x14ac:dyDescent="0.3">
      <c r="A26" s="34" t="s">
        <v>109</v>
      </c>
      <c r="B26" s="34"/>
      <c r="C26" s="35">
        <v>162053334</v>
      </c>
      <c r="D26" s="35">
        <v>910134</v>
      </c>
      <c r="E26" s="36">
        <v>5.616262112817747</v>
      </c>
    </row>
    <row r="27" spans="1:5" x14ac:dyDescent="0.3">
      <c r="A27" s="34"/>
      <c r="B27" s="34"/>
      <c r="C27" s="35"/>
      <c r="D27" s="35" t="s">
        <v>107</v>
      </c>
      <c r="E27" s="36">
        <v>0</v>
      </c>
    </row>
    <row r="28" spans="1:5" x14ac:dyDescent="0.3">
      <c r="A28" s="37"/>
      <c r="B28" s="37"/>
      <c r="C28" s="38"/>
      <c r="D28" s="38" t="s">
        <v>108</v>
      </c>
      <c r="E28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40"/>
  <sheetViews>
    <sheetView workbookViewId="0">
      <pane ySplit="4" topLeftCell="A5" activePane="bottomLeft" state="frozen"/>
      <selection pane="bottomLeft" activeCell="A41" sqref="A41:XFD4219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10819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8</v>
      </c>
      <c r="C6" s="25">
        <v>9962</v>
      </c>
      <c r="D6" s="26">
        <v>54</v>
      </c>
      <c r="E6" s="26">
        <v>5.4</v>
      </c>
    </row>
    <row r="7" spans="1:5" x14ac:dyDescent="0.3">
      <c r="A7" s="24" t="s">
        <v>5</v>
      </c>
      <c r="B7" s="24" t="s">
        <v>10</v>
      </c>
      <c r="C7" s="25">
        <v>20647</v>
      </c>
      <c r="D7" s="26">
        <v>1</v>
      </c>
      <c r="E7" s="26">
        <v>0</v>
      </c>
    </row>
    <row r="8" spans="1:5" x14ac:dyDescent="0.3">
      <c r="A8" s="24" t="s">
        <v>5</v>
      </c>
      <c r="B8" s="24" t="s">
        <v>15</v>
      </c>
      <c r="C8" s="25">
        <v>37648</v>
      </c>
      <c r="D8" s="26">
        <v>4</v>
      </c>
      <c r="E8" s="26">
        <v>0.1</v>
      </c>
    </row>
    <row r="9" spans="1:5" x14ac:dyDescent="0.3">
      <c r="A9" s="24" t="s">
        <v>5</v>
      </c>
      <c r="B9" s="24" t="s">
        <v>18</v>
      </c>
      <c r="C9" s="25">
        <v>35447</v>
      </c>
      <c r="D9" s="26">
        <v>3</v>
      </c>
      <c r="E9" s="26">
        <v>0.1</v>
      </c>
    </row>
    <row r="10" spans="1:5" x14ac:dyDescent="0.3">
      <c r="A10" s="24" t="s">
        <v>5</v>
      </c>
      <c r="B10" s="24" t="s">
        <v>19</v>
      </c>
      <c r="C10" s="25">
        <v>33056</v>
      </c>
      <c r="D10" s="26">
        <v>1</v>
      </c>
      <c r="E10" s="26">
        <v>0</v>
      </c>
    </row>
    <row r="11" spans="1:5" x14ac:dyDescent="0.3">
      <c r="A11" s="24" t="s">
        <v>5</v>
      </c>
      <c r="B11" s="24" t="s">
        <v>21</v>
      </c>
      <c r="C11" s="25">
        <v>16869</v>
      </c>
      <c r="D11" s="26">
        <v>4</v>
      </c>
      <c r="E11" s="26">
        <v>0.2</v>
      </c>
    </row>
    <row r="12" spans="1:5" x14ac:dyDescent="0.3">
      <c r="A12" s="24" t="s">
        <v>5</v>
      </c>
      <c r="B12" s="24" t="s">
        <v>22</v>
      </c>
      <c r="C12" s="25">
        <v>28742</v>
      </c>
      <c r="D12" s="26">
        <v>2</v>
      </c>
      <c r="E12" s="26">
        <v>0.1</v>
      </c>
    </row>
    <row r="13" spans="1:5" x14ac:dyDescent="0.3">
      <c r="A13" s="24" t="s">
        <v>5</v>
      </c>
      <c r="B13" s="24" t="s">
        <v>23</v>
      </c>
      <c r="C13" s="25">
        <v>30792</v>
      </c>
      <c r="D13" s="26">
        <v>2</v>
      </c>
      <c r="E13" s="26">
        <v>0.1</v>
      </c>
    </row>
    <row r="14" spans="1:5" x14ac:dyDescent="0.3">
      <c r="A14" s="24" t="s">
        <v>5</v>
      </c>
      <c r="B14" s="24" t="s">
        <v>26</v>
      </c>
      <c r="C14" s="25">
        <v>23549</v>
      </c>
      <c r="D14" s="26">
        <v>2</v>
      </c>
      <c r="E14" s="26">
        <v>0.1</v>
      </c>
    </row>
    <row r="15" spans="1:5" x14ac:dyDescent="0.3">
      <c r="A15" s="24" t="s">
        <v>5</v>
      </c>
      <c r="B15" s="24" t="s">
        <v>31</v>
      </c>
      <c r="C15" s="25">
        <v>57473</v>
      </c>
      <c r="D15" s="26">
        <v>195</v>
      </c>
      <c r="E15" s="26">
        <v>3.4</v>
      </c>
    </row>
    <row r="16" spans="1:5" x14ac:dyDescent="0.3">
      <c r="A16" s="24" t="s">
        <v>5</v>
      </c>
      <c r="B16" s="24" t="s">
        <v>33</v>
      </c>
      <c r="C16" s="25">
        <v>60993</v>
      </c>
      <c r="D16" s="26">
        <v>1</v>
      </c>
      <c r="E16" s="26">
        <v>0</v>
      </c>
    </row>
    <row r="17" spans="1:5" x14ac:dyDescent="0.3">
      <c r="A17" s="24" t="s">
        <v>5</v>
      </c>
      <c r="B17" s="24" t="s">
        <v>34</v>
      </c>
      <c r="C17" s="25">
        <v>103598</v>
      </c>
      <c r="D17" s="26">
        <v>13</v>
      </c>
      <c r="E17" s="26">
        <v>0.1</v>
      </c>
    </row>
    <row r="18" spans="1:5" x14ac:dyDescent="0.3">
      <c r="A18" s="24" t="s">
        <v>5</v>
      </c>
      <c r="B18" s="24" t="s">
        <v>40</v>
      </c>
      <c r="C18" s="25">
        <v>45448</v>
      </c>
      <c r="D18" s="26">
        <v>52</v>
      </c>
      <c r="E18" s="26">
        <v>1.2</v>
      </c>
    </row>
    <row r="19" spans="1:5" x14ac:dyDescent="0.3">
      <c r="A19" s="24" t="s">
        <v>5</v>
      </c>
      <c r="B19" s="24" t="s">
        <v>41</v>
      </c>
      <c r="C19" s="25">
        <v>101883</v>
      </c>
      <c r="D19" s="26">
        <v>8</v>
      </c>
      <c r="E19" s="26">
        <v>0.1</v>
      </c>
    </row>
    <row r="20" spans="1:5" x14ac:dyDescent="0.3">
      <c r="A20" s="24" t="s">
        <v>5</v>
      </c>
      <c r="B20" s="24" t="s">
        <v>42</v>
      </c>
      <c r="C20" s="25">
        <v>17107</v>
      </c>
      <c r="D20" s="26">
        <v>1</v>
      </c>
      <c r="E20" s="26">
        <v>0.1</v>
      </c>
    </row>
    <row r="21" spans="1:5" x14ac:dyDescent="0.3">
      <c r="A21" s="24" t="s">
        <v>5</v>
      </c>
      <c r="B21" s="24" t="s">
        <v>43</v>
      </c>
      <c r="C21" s="25">
        <v>2063547</v>
      </c>
      <c r="D21" s="25">
        <v>4801</v>
      </c>
      <c r="E21" s="26">
        <v>2.2999999999999998</v>
      </c>
    </row>
    <row r="22" spans="1:5" x14ac:dyDescent="0.3">
      <c r="A22" s="24" t="s">
        <v>5</v>
      </c>
      <c r="B22" s="24" t="s">
        <v>44</v>
      </c>
      <c r="C22" s="25">
        <v>53914</v>
      </c>
      <c r="D22" s="26">
        <v>0</v>
      </c>
      <c r="E22" s="26">
        <v>0</v>
      </c>
    </row>
    <row r="23" spans="1:5" x14ac:dyDescent="0.3">
      <c r="A23" s="24" t="s">
        <v>5</v>
      </c>
      <c r="B23" s="24" t="s">
        <v>46</v>
      </c>
      <c r="C23" s="25">
        <v>61204</v>
      </c>
      <c r="D23" s="26">
        <v>10</v>
      </c>
      <c r="E23" s="26">
        <v>0.2</v>
      </c>
    </row>
    <row r="24" spans="1:5" x14ac:dyDescent="0.3">
      <c r="A24" s="24" t="s">
        <v>5</v>
      </c>
      <c r="B24" s="24" t="s">
        <v>48</v>
      </c>
      <c r="C24" s="25">
        <v>27062</v>
      </c>
      <c r="D24" s="26">
        <v>4</v>
      </c>
      <c r="E24" s="26">
        <v>0.1</v>
      </c>
    </row>
    <row r="25" spans="1:5" x14ac:dyDescent="0.3">
      <c r="A25" s="24" t="s">
        <v>5</v>
      </c>
      <c r="B25" s="24" t="s">
        <v>51</v>
      </c>
      <c r="C25" s="25">
        <v>96372</v>
      </c>
      <c r="D25" s="26">
        <v>72</v>
      </c>
      <c r="E25" s="26">
        <v>0.7</v>
      </c>
    </row>
    <row r="26" spans="1:5" x14ac:dyDescent="0.3">
      <c r="A26" s="24" t="s">
        <v>5</v>
      </c>
      <c r="B26" s="24" t="s">
        <v>53</v>
      </c>
      <c r="C26" s="25">
        <v>30668</v>
      </c>
      <c r="D26" s="26">
        <v>80</v>
      </c>
      <c r="E26" s="26">
        <v>2.6</v>
      </c>
    </row>
    <row r="27" spans="1:5" x14ac:dyDescent="0.3">
      <c r="A27" s="24" t="s">
        <v>5</v>
      </c>
      <c r="B27" s="24" t="s">
        <v>54</v>
      </c>
      <c r="C27" s="25">
        <v>24936</v>
      </c>
      <c r="D27" s="26">
        <v>2</v>
      </c>
      <c r="E27" s="26">
        <v>0.1</v>
      </c>
    </row>
    <row r="28" spans="1:5" x14ac:dyDescent="0.3">
      <c r="A28" s="24" t="s">
        <v>5</v>
      </c>
      <c r="B28" s="24" t="s">
        <v>56</v>
      </c>
      <c r="C28" s="25">
        <v>28211</v>
      </c>
      <c r="D28" s="26">
        <v>2</v>
      </c>
      <c r="E28" s="26">
        <v>0.1</v>
      </c>
    </row>
    <row r="29" spans="1:5" x14ac:dyDescent="0.3">
      <c r="A29" s="24" t="s">
        <v>5</v>
      </c>
      <c r="B29" s="24" t="s">
        <v>57</v>
      </c>
      <c r="C29" s="25">
        <v>51795</v>
      </c>
      <c r="D29" s="26">
        <v>13</v>
      </c>
      <c r="E29" s="26">
        <v>0.3</v>
      </c>
    </row>
    <row r="30" spans="1:5" x14ac:dyDescent="0.3">
      <c r="A30" s="24" t="s">
        <v>5</v>
      </c>
      <c r="B30" s="24" t="s">
        <v>59</v>
      </c>
      <c r="C30" s="25">
        <v>11670</v>
      </c>
      <c r="D30" s="26">
        <v>1</v>
      </c>
      <c r="E30" s="26">
        <v>0.1</v>
      </c>
    </row>
    <row r="31" spans="1:5" x14ac:dyDescent="0.3">
      <c r="A31" s="24" t="s">
        <v>5</v>
      </c>
      <c r="B31" s="24" t="s">
        <v>60</v>
      </c>
      <c r="C31" s="25">
        <v>11559</v>
      </c>
      <c r="D31" s="26">
        <v>13</v>
      </c>
      <c r="E31" s="26">
        <v>1.1000000000000001</v>
      </c>
    </row>
    <row r="32" spans="1:5" x14ac:dyDescent="0.3">
      <c r="A32" s="24" t="s">
        <v>5</v>
      </c>
      <c r="B32" s="24" t="s">
        <v>61</v>
      </c>
      <c r="C32" s="25">
        <v>66764</v>
      </c>
      <c r="D32" s="26">
        <v>66</v>
      </c>
      <c r="E32" s="26">
        <v>1</v>
      </c>
    </row>
    <row r="33" spans="1:5" x14ac:dyDescent="0.3">
      <c r="A33" s="24" t="s">
        <v>5</v>
      </c>
      <c r="B33" s="24" t="s">
        <v>62</v>
      </c>
      <c r="C33" s="25">
        <v>19599</v>
      </c>
      <c r="D33" s="26">
        <v>5</v>
      </c>
      <c r="E33" s="26">
        <v>0.2</v>
      </c>
    </row>
    <row r="34" spans="1:5" x14ac:dyDescent="0.3">
      <c r="A34" s="24" t="s">
        <v>5</v>
      </c>
      <c r="B34" s="24" t="s">
        <v>66</v>
      </c>
      <c r="C34" s="25">
        <v>18626</v>
      </c>
      <c r="D34" s="26">
        <v>43</v>
      </c>
      <c r="E34" s="26">
        <v>2.2999999999999998</v>
      </c>
    </row>
    <row r="35" spans="1:5" x14ac:dyDescent="0.3">
      <c r="A35" s="28" t="str">
        <f>CONCATENATE("Total (",RIGHT(Índice!$A$4,2),")")</f>
        <v>Total (AM)</v>
      </c>
      <c r="B35" s="28"/>
      <c r="C35" s="29">
        <f>SUM(C5:C34)</f>
        <v>3199960</v>
      </c>
      <c r="D35" s="29">
        <f>SUM(D5:D34)</f>
        <v>5456</v>
      </c>
      <c r="E35" s="30">
        <f>D35/(C35/1000)</f>
        <v>1.7050213127664096</v>
      </c>
    </row>
    <row r="36" spans="1:5" x14ac:dyDescent="0.3">
      <c r="A36" s="31"/>
      <c r="B36" s="31"/>
      <c r="C36" s="32"/>
      <c r="D36" s="32" t="s">
        <v>107</v>
      </c>
      <c r="E36" s="33">
        <f>MIN($E$5:$E$34)</f>
        <v>0</v>
      </c>
    </row>
    <row r="37" spans="1:5" x14ac:dyDescent="0.3">
      <c r="A37" s="31"/>
      <c r="B37" s="31"/>
      <c r="C37" s="32"/>
      <c r="D37" s="32" t="s">
        <v>108</v>
      </c>
      <c r="E37" s="33">
        <f>MAX($E$5:$E$34)</f>
        <v>5.4</v>
      </c>
    </row>
    <row r="38" spans="1:5" x14ac:dyDescent="0.3">
      <c r="A38" s="34" t="s">
        <v>109</v>
      </c>
      <c r="B38" s="34"/>
      <c r="C38" s="35">
        <v>189604074</v>
      </c>
      <c r="D38" s="35">
        <v>259853</v>
      </c>
      <c r="E38" s="36">
        <v>1.3705032519501665</v>
      </c>
    </row>
    <row r="39" spans="1:5" x14ac:dyDescent="0.3">
      <c r="A39" s="34"/>
      <c r="B39" s="34"/>
      <c r="C39" s="35"/>
      <c r="D39" s="35" t="s">
        <v>107</v>
      </c>
      <c r="E39" s="36">
        <v>0</v>
      </c>
    </row>
    <row r="40" spans="1:5" x14ac:dyDescent="0.3">
      <c r="A40" s="37"/>
      <c r="B40" s="37"/>
      <c r="C40" s="38"/>
      <c r="D40" s="38" t="s">
        <v>108</v>
      </c>
      <c r="E40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70"/>
  <sheetViews>
    <sheetView workbookViewId="0">
      <pane ySplit="4" topLeftCell="A5" activePane="bottomLeft" state="frozen"/>
      <selection pane="bottomLeft" activeCell="A71" sqref="A71:XFD3079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63</v>
      </c>
      <c r="E5" s="26">
        <v>4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57</v>
      </c>
      <c r="E6" s="26">
        <v>5.3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99</v>
      </c>
      <c r="E7" s="26">
        <v>9.9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116</v>
      </c>
      <c r="E8" s="26">
        <v>6.7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54</v>
      </c>
      <c r="E9" s="26">
        <v>2.6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122</v>
      </c>
      <c r="E10" s="26">
        <v>8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39</v>
      </c>
      <c r="E11" s="26">
        <v>0.9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110</v>
      </c>
      <c r="E12" s="26">
        <v>5.8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122</v>
      </c>
      <c r="E13" s="26">
        <v>3.9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105</v>
      </c>
      <c r="E14" s="26">
        <v>2.8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66</v>
      </c>
      <c r="E15" s="26">
        <v>3.2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97</v>
      </c>
      <c r="E16" s="26">
        <v>4.0999999999999996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94</v>
      </c>
      <c r="E17" s="26">
        <v>2.6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196</v>
      </c>
      <c r="E18" s="26">
        <v>5.9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69</v>
      </c>
      <c r="E19" s="26">
        <v>5.0999999999999996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78</v>
      </c>
      <c r="E20" s="26">
        <v>4.5999999999999996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86</v>
      </c>
      <c r="E21" s="26">
        <v>3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149</v>
      </c>
      <c r="E22" s="26">
        <v>4.8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81</v>
      </c>
      <c r="E23" s="26">
        <v>4.0999999999999996</v>
      </c>
    </row>
    <row r="24" spans="1:5" x14ac:dyDescent="0.3">
      <c r="A24" s="24" t="s">
        <v>5</v>
      </c>
      <c r="B24" s="24" t="s">
        <v>25</v>
      </c>
      <c r="C24" s="25">
        <v>70496</v>
      </c>
      <c r="D24" s="26">
        <v>300</v>
      </c>
      <c r="E24" s="26">
        <v>4.3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88</v>
      </c>
      <c r="E25" s="26">
        <v>3.7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143</v>
      </c>
      <c r="E26" s="26">
        <v>4.3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130</v>
      </c>
      <c r="E27" s="26">
        <v>7.6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175</v>
      </c>
      <c r="E28" s="26">
        <v>6.8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59</v>
      </c>
      <c r="E29" s="26">
        <v>4.2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273</v>
      </c>
      <c r="E30" s="26">
        <v>4.8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60</v>
      </c>
      <c r="E31" s="26">
        <v>2.5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186</v>
      </c>
      <c r="E32" s="26">
        <v>3</v>
      </c>
    </row>
    <row r="33" spans="1:5" x14ac:dyDescent="0.3">
      <c r="A33" s="24" t="s">
        <v>5</v>
      </c>
      <c r="B33" s="24" t="s">
        <v>34</v>
      </c>
      <c r="C33" s="25">
        <v>103598</v>
      </c>
      <c r="D33" s="26">
        <v>551</v>
      </c>
      <c r="E33" s="26">
        <v>5.3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40</v>
      </c>
      <c r="E34" s="26">
        <v>3.7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57</v>
      </c>
      <c r="E35" s="26">
        <v>5.6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63</v>
      </c>
      <c r="E36" s="26">
        <v>7.1</v>
      </c>
    </row>
    <row r="37" spans="1:5" x14ac:dyDescent="0.3">
      <c r="A37" s="24" t="s">
        <v>5</v>
      </c>
      <c r="B37" s="24" t="s">
        <v>39</v>
      </c>
      <c r="C37" s="25">
        <v>25172</v>
      </c>
      <c r="D37" s="26">
        <v>54</v>
      </c>
      <c r="E37" s="26">
        <v>2.1</v>
      </c>
    </row>
    <row r="38" spans="1:5" x14ac:dyDescent="0.3">
      <c r="A38" s="24" t="s">
        <v>5</v>
      </c>
      <c r="B38" s="24" t="s">
        <v>40</v>
      </c>
      <c r="C38" s="25">
        <v>45448</v>
      </c>
      <c r="D38" s="26">
        <v>153</v>
      </c>
      <c r="E38" s="26">
        <v>3.4</v>
      </c>
    </row>
    <row r="39" spans="1:5" x14ac:dyDescent="0.3">
      <c r="A39" s="24" t="s">
        <v>5</v>
      </c>
      <c r="B39" s="24" t="s">
        <v>41</v>
      </c>
      <c r="C39" s="25">
        <v>101883</v>
      </c>
      <c r="D39" s="26">
        <v>524</v>
      </c>
      <c r="E39" s="26">
        <v>5.0999999999999996</v>
      </c>
    </row>
    <row r="40" spans="1:5" x14ac:dyDescent="0.3">
      <c r="A40" s="24" t="s">
        <v>5</v>
      </c>
      <c r="B40" s="24" t="s">
        <v>42</v>
      </c>
      <c r="C40" s="25">
        <v>17107</v>
      </c>
      <c r="D40" s="26">
        <v>81</v>
      </c>
      <c r="E40" s="26">
        <v>4.7</v>
      </c>
    </row>
    <row r="41" spans="1:5" x14ac:dyDescent="0.3">
      <c r="A41" s="24" t="s">
        <v>5</v>
      </c>
      <c r="B41" s="24" t="s">
        <v>43</v>
      </c>
      <c r="C41" s="25">
        <v>2063547</v>
      </c>
      <c r="D41" s="25">
        <v>13961</v>
      </c>
      <c r="E41" s="26">
        <v>6.8</v>
      </c>
    </row>
    <row r="42" spans="1:5" x14ac:dyDescent="0.3">
      <c r="A42" s="24" t="s">
        <v>5</v>
      </c>
      <c r="B42" s="24" t="s">
        <v>44</v>
      </c>
      <c r="C42" s="25">
        <v>53914</v>
      </c>
      <c r="D42" s="26">
        <v>170</v>
      </c>
      <c r="E42" s="26">
        <v>3.2</v>
      </c>
    </row>
    <row r="43" spans="1:5" x14ac:dyDescent="0.3">
      <c r="A43" s="24" t="s">
        <v>5</v>
      </c>
      <c r="B43" s="24" t="s">
        <v>45</v>
      </c>
      <c r="C43" s="25">
        <v>15520</v>
      </c>
      <c r="D43" s="26">
        <v>55</v>
      </c>
      <c r="E43" s="26">
        <v>3.6</v>
      </c>
    </row>
    <row r="44" spans="1:5" x14ac:dyDescent="0.3">
      <c r="A44" s="24" t="s">
        <v>5</v>
      </c>
      <c r="B44" s="24" t="s">
        <v>46</v>
      </c>
      <c r="C44" s="25">
        <v>61204</v>
      </c>
      <c r="D44" s="26">
        <v>216</v>
      </c>
      <c r="E44" s="26">
        <v>3.5</v>
      </c>
    </row>
    <row r="45" spans="1:5" x14ac:dyDescent="0.3">
      <c r="A45" s="24" t="s">
        <v>5</v>
      </c>
      <c r="B45" s="24" t="s">
        <v>47</v>
      </c>
      <c r="C45" s="25">
        <v>20135</v>
      </c>
      <c r="D45" s="26">
        <v>102</v>
      </c>
      <c r="E45" s="26">
        <v>5.0999999999999996</v>
      </c>
    </row>
    <row r="46" spans="1:5" x14ac:dyDescent="0.3">
      <c r="A46" s="24" t="s">
        <v>5</v>
      </c>
      <c r="B46" s="24" t="s">
        <v>48</v>
      </c>
      <c r="C46" s="25">
        <v>27062</v>
      </c>
      <c r="D46" s="26">
        <v>104</v>
      </c>
      <c r="E46" s="26">
        <v>3.9</v>
      </c>
    </row>
    <row r="47" spans="1:5" x14ac:dyDescent="0.3">
      <c r="A47" s="24" t="s">
        <v>5</v>
      </c>
      <c r="B47" s="24" t="s">
        <v>49</v>
      </c>
      <c r="C47" s="25">
        <v>15761</v>
      </c>
      <c r="D47" s="26">
        <v>139</v>
      </c>
      <c r="E47" s="26">
        <v>8.8000000000000007</v>
      </c>
    </row>
    <row r="48" spans="1:5" x14ac:dyDescent="0.3">
      <c r="A48" s="24" t="s">
        <v>5</v>
      </c>
      <c r="B48" s="24" t="s">
        <v>50</v>
      </c>
      <c r="C48" s="25">
        <v>23817</v>
      </c>
      <c r="D48" s="26">
        <v>76</v>
      </c>
      <c r="E48" s="26">
        <v>3.2</v>
      </c>
    </row>
    <row r="49" spans="1:5" x14ac:dyDescent="0.3">
      <c r="A49" s="24" t="s">
        <v>5</v>
      </c>
      <c r="B49" s="24" t="s">
        <v>51</v>
      </c>
      <c r="C49" s="25">
        <v>96372</v>
      </c>
      <c r="D49" s="26">
        <v>480</v>
      </c>
      <c r="E49" s="26">
        <v>5</v>
      </c>
    </row>
    <row r="50" spans="1:5" x14ac:dyDescent="0.3">
      <c r="A50" s="24" t="s">
        <v>5</v>
      </c>
      <c r="B50" s="24" t="s">
        <v>52</v>
      </c>
      <c r="C50" s="25">
        <v>19373</v>
      </c>
      <c r="D50" s="26">
        <v>67</v>
      </c>
      <c r="E50" s="26">
        <v>3.4</v>
      </c>
    </row>
    <row r="51" spans="1:5" x14ac:dyDescent="0.3">
      <c r="A51" s="24" t="s">
        <v>5</v>
      </c>
      <c r="B51" s="24" t="s">
        <v>53</v>
      </c>
      <c r="C51" s="25">
        <v>30668</v>
      </c>
      <c r="D51" s="26">
        <v>193</v>
      </c>
      <c r="E51" s="26">
        <v>6.3</v>
      </c>
    </row>
    <row r="52" spans="1:5" x14ac:dyDescent="0.3">
      <c r="A52" s="24" t="s">
        <v>5</v>
      </c>
      <c r="B52" s="24" t="s">
        <v>54</v>
      </c>
      <c r="C52" s="25">
        <v>24936</v>
      </c>
      <c r="D52" s="26">
        <v>117</v>
      </c>
      <c r="E52" s="26">
        <v>4.7</v>
      </c>
    </row>
    <row r="53" spans="1:5" x14ac:dyDescent="0.3">
      <c r="A53" s="24" t="s">
        <v>5</v>
      </c>
      <c r="B53" s="24" t="s">
        <v>55</v>
      </c>
      <c r="C53" s="25">
        <v>14164</v>
      </c>
      <c r="D53" s="26">
        <v>69</v>
      </c>
      <c r="E53" s="26">
        <v>4.9000000000000004</v>
      </c>
    </row>
    <row r="54" spans="1:5" x14ac:dyDescent="0.3">
      <c r="A54" s="24" t="s">
        <v>5</v>
      </c>
      <c r="B54" s="24" t="s">
        <v>56</v>
      </c>
      <c r="C54" s="25">
        <v>28211</v>
      </c>
      <c r="D54" s="26">
        <v>134</v>
      </c>
      <c r="E54" s="26">
        <v>4.7</v>
      </c>
    </row>
    <row r="55" spans="1:5" x14ac:dyDescent="0.3">
      <c r="A55" s="24" t="s">
        <v>5</v>
      </c>
      <c r="B55" s="24" t="s">
        <v>57</v>
      </c>
      <c r="C55" s="25">
        <v>51795</v>
      </c>
      <c r="D55" s="26">
        <v>92</v>
      </c>
      <c r="E55" s="26">
        <v>1.8</v>
      </c>
    </row>
    <row r="56" spans="1:5" x14ac:dyDescent="0.3">
      <c r="A56" s="24" t="s">
        <v>5</v>
      </c>
      <c r="B56" s="24" t="s">
        <v>58</v>
      </c>
      <c r="C56" s="25">
        <v>32967</v>
      </c>
      <c r="D56" s="26">
        <v>77</v>
      </c>
      <c r="E56" s="26">
        <v>2.2999999999999998</v>
      </c>
    </row>
    <row r="57" spans="1:5" x14ac:dyDescent="0.3">
      <c r="A57" s="24" t="s">
        <v>5</v>
      </c>
      <c r="B57" s="24" t="s">
        <v>59</v>
      </c>
      <c r="C57" s="25">
        <v>11670</v>
      </c>
      <c r="D57" s="26">
        <v>77</v>
      </c>
      <c r="E57" s="26">
        <v>6.6</v>
      </c>
    </row>
    <row r="58" spans="1:5" x14ac:dyDescent="0.3">
      <c r="A58" s="24" t="s">
        <v>5</v>
      </c>
      <c r="B58" s="24" t="s">
        <v>60</v>
      </c>
      <c r="C58" s="25">
        <v>11559</v>
      </c>
      <c r="D58" s="26">
        <v>81</v>
      </c>
      <c r="E58" s="26">
        <v>7</v>
      </c>
    </row>
    <row r="59" spans="1:5" x14ac:dyDescent="0.3">
      <c r="A59" s="24" t="s">
        <v>5</v>
      </c>
      <c r="B59" s="24" t="s">
        <v>61</v>
      </c>
      <c r="C59" s="25">
        <v>66764</v>
      </c>
      <c r="D59" s="26">
        <v>425</v>
      </c>
      <c r="E59" s="26">
        <v>6.4</v>
      </c>
    </row>
    <row r="60" spans="1:5" x14ac:dyDescent="0.3">
      <c r="A60" s="24" t="s">
        <v>5</v>
      </c>
      <c r="B60" s="24" t="s">
        <v>62</v>
      </c>
      <c r="C60" s="25">
        <v>19599</v>
      </c>
      <c r="D60" s="26">
        <v>113</v>
      </c>
      <c r="E60" s="26">
        <v>5.8</v>
      </c>
    </row>
    <row r="61" spans="1:5" x14ac:dyDescent="0.3">
      <c r="A61" s="24" t="s">
        <v>5</v>
      </c>
      <c r="B61" s="24" t="s">
        <v>63</v>
      </c>
      <c r="C61" s="25">
        <v>73669</v>
      </c>
      <c r="D61" s="26">
        <v>319</v>
      </c>
      <c r="E61" s="26">
        <v>4.3</v>
      </c>
    </row>
    <row r="62" spans="1:5" x14ac:dyDescent="0.3">
      <c r="A62" s="24" t="s">
        <v>5</v>
      </c>
      <c r="B62" s="24" t="s">
        <v>64</v>
      </c>
      <c r="C62" s="25">
        <v>19247</v>
      </c>
      <c r="D62" s="26">
        <v>78</v>
      </c>
      <c r="E62" s="26">
        <v>4</v>
      </c>
    </row>
    <row r="63" spans="1:5" x14ac:dyDescent="0.3">
      <c r="A63" s="24" t="s">
        <v>5</v>
      </c>
      <c r="B63" s="24" t="s">
        <v>66</v>
      </c>
      <c r="C63" s="25">
        <v>18626</v>
      </c>
      <c r="D63" s="26">
        <v>105</v>
      </c>
      <c r="E63" s="26">
        <v>5.7</v>
      </c>
    </row>
    <row r="64" spans="1:5" x14ac:dyDescent="0.3">
      <c r="A64" s="24" t="s">
        <v>5</v>
      </c>
      <c r="B64" s="24" t="s">
        <v>67</v>
      </c>
      <c r="C64" s="25">
        <v>23945</v>
      </c>
      <c r="D64" s="26">
        <v>132</v>
      </c>
      <c r="E64" s="26">
        <v>5.5</v>
      </c>
    </row>
    <row r="65" spans="1:5" x14ac:dyDescent="0.3">
      <c r="A65" s="28" t="str">
        <f>CONCATENATE("Total (",RIGHT(Índice!$A$4,2),")")</f>
        <v>Total (AM)</v>
      </c>
      <c r="B65" s="28"/>
      <c r="C65" s="29">
        <f>SUM(C5:C64)</f>
        <v>3916002</v>
      </c>
      <c r="D65" s="29">
        <f>SUM(D5:D64)</f>
        <v>22122</v>
      </c>
      <c r="E65" s="30">
        <f>D65/(C65/1000)</f>
        <v>5.6491288819566483</v>
      </c>
    </row>
    <row r="66" spans="1:5" x14ac:dyDescent="0.3">
      <c r="A66" s="31"/>
      <c r="B66" s="31"/>
      <c r="C66" s="32"/>
      <c r="D66" s="32" t="s">
        <v>107</v>
      </c>
      <c r="E66" s="33">
        <f>MIN($E$5:$E$64)</f>
        <v>0.9</v>
      </c>
    </row>
    <row r="67" spans="1:5" x14ac:dyDescent="0.3">
      <c r="A67" s="31"/>
      <c r="B67" s="31"/>
      <c r="C67" s="32"/>
      <c r="D67" s="32" t="s">
        <v>108</v>
      </c>
      <c r="E67" s="33">
        <f>MAX($E$5:$E$64)</f>
        <v>9.9</v>
      </c>
    </row>
    <row r="68" spans="1:5" x14ac:dyDescent="0.3">
      <c r="A68" s="34" t="s">
        <v>109</v>
      </c>
      <c r="B68" s="34"/>
      <c r="C68" s="35">
        <v>183235815</v>
      </c>
      <c r="D68" s="35">
        <v>1451495</v>
      </c>
      <c r="E68" s="36">
        <v>7.9214590226261166</v>
      </c>
    </row>
    <row r="69" spans="1:5" x14ac:dyDescent="0.3">
      <c r="A69" s="34"/>
      <c r="B69" s="34"/>
      <c r="C69" s="35"/>
      <c r="D69" s="35" t="s">
        <v>107</v>
      </c>
      <c r="E69" s="36">
        <v>0</v>
      </c>
    </row>
    <row r="70" spans="1:5" x14ac:dyDescent="0.3">
      <c r="A70" s="37"/>
      <c r="B70" s="37"/>
      <c r="C70" s="38"/>
      <c r="D70" s="38" t="s">
        <v>108</v>
      </c>
      <c r="E70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9"/>
  <sheetViews>
    <sheetView zoomScaleNormal="100" workbookViewId="0">
      <pane ySplit="4" topLeftCell="A5" activePane="bottomLeft" state="frozen"/>
      <selection pane="bottomLeft" activeCell="A20" sqref="A20:XFD459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68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69</v>
      </c>
      <c r="C5" s="25">
        <v>2401115</v>
      </c>
      <c r="D5" s="25">
        <v>15181</v>
      </c>
      <c r="E5" s="26">
        <v>6.3</v>
      </c>
    </row>
    <row r="6" spans="1:5" x14ac:dyDescent="0.3">
      <c r="A6" s="24" t="s">
        <v>5</v>
      </c>
      <c r="B6" s="24" t="s">
        <v>70</v>
      </c>
      <c r="C6" s="25">
        <v>273036</v>
      </c>
      <c r="D6" s="25">
        <v>1401</v>
      </c>
      <c r="E6" s="26">
        <v>5.0999999999999996</v>
      </c>
    </row>
    <row r="7" spans="1:5" x14ac:dyDescent="0.3">
      <c r="A7" s="24" t="s">
        <v>5</v>
      </c>
      <c r="B7" s="24" t="s">
        <v>71</v>
      </c>
      <c r="C7" s="25">
        <v>188907</v>
      </c>
      <c r="D7" s="26">
        <v>768</v>
      </c>
      <c r="E7" s="26">
        <v>4.0999999999999996</v>
      </c>
    </row>
    <row r="8" spans="1:5" x14ac:dyDescent="0.3">
      <c r="A8" s="24" t="s">
        <v>5</v>
      </c>
      <c r="B8" s="24" t="s">
        <v>72</v>
      </c>
      <c r="C8" s="25">
        <v>179560</v>
      </c>
      <c r="D8" s="25">
        <v>1004</v>
      </c>
      <c r="E8" s="26">
        <v>5.6</v>
      </c>
    </row>
    <row r="9" spans="1:5" x14ac:dyDescent="0.3">
      <c r="A9" s="24" t="s">
        <v>5</v>
      </c>
      <c r="B9" s="24" t="s">
        <v>73</v>
      </c>
      <c r="C9" s="25">
        <v>232561</v>
      </c>
      <c r="D9" s="25">
        <v>1017</v>
      </c>
      <c r="E9" s="26">
        <v>4.4000000000000004</v>
      </c>
    </row>
    <row r="10" spans="1:5" x14ac:dyDescent="0.3">
      <c r="A10" s="24" t="s">
        <v>5</v>
      </c>
      <c r="B10" s="24" t="s">
        <v>74</v>
      </c>
      <c r="C10" s="25">
        <v>136736</v>
      </c>
      <c r="D10" s="26">
        <v>505</v>
      </c>
      <c r="E10" s="26">
        <v>3.7</v>
      </c>
    </row>
    <row r="11" spans="1:5" x14ac:dyDescent="0.3">
      <c r="A11" s="24" t="s">
        <v>5</v>
      </c>
      <c r="B11" s="24" t="s">
        <v>75</v>
      </c>
      <c r="C11" s="25">
        <v>128161</v>
      </c>
      <c r="D11" s="26">
        <v>518</v>
      </c>
      <c r="E11" s="26">
        <v>4</v>
      </c>
    </row>
    <row r="12" spans="1:5" x14ac:dyDescent="0.3">
      <c r="A12" s="24" t="s">
        <v>5</v>
      </c>
      <c r="B12" s="24" t="s">
        <v>76</v>
      </c>
      <c r="C12" s="25">
        <v>113913</v>
      </c>
      <c r="D12" s="26">
        <v>500</v>
      </c>
      <c r="E12" s="26">
        <v>4.4000000000000004</v>
      </c>
    </row>
    <row r="13" spans="1:5" x14ac:dyDescent="0.3">
      <c r="A13" s="24" t="s">
        <v>5</v>
      </c>
      <c r="B13" s="24" t="s">
        <v>77</v>
      </c>
      <c r="C13" s="25">
        <v>262013</v>
      </c>
      <c r="D13" s="25">
        <v>1226</v>
      </c>
      <c r="E13" s="26">
        <v>4.7</v>
      </c>
    </row>
    <row r="14" spans="1:5" x14ac:dyDescent="0.3">
      <c r="A14" s="28" t="str">
        <f>CONCATENATE("Total (",RIGHT(Índice!$A$4,2),")")</f>
        <v>Total (AM)</v>
      </c>
      <c r="B14" s="28"/>
      <c r="C14" s="29">
        <f>SUM(C5:C13)</f>
        <v>3916002</v>
      </c>
      <c r="D14" s="29">
        <f>SUM(D5:D13)</f>
        <v>22120</v>
      </c>
      <c r="E14" s="30">
        <f>D14/(C14/1000)</f>
        <v>5.6486181569876628</v>
      </c>
    </row>
    <row r="15" spans="1:5" x14ac:dyDescent="0.3">
      <c r="A15" s="31"/>
      <c r="B15" s="31"/>
      <c r="C15" s="32"/>
      <c r="D15" s="32" t="s">
        <v>107</v>
      </c>
      <c r="E15" s="33">
        <f>MIN($E$5:$E$13)</f>
        <v>3.7</v>
      </c>
    </row>
    <row r="16" spans="1:5" x14ac:dyDescent="0.3">
      <c r="A16" s="31"/>
      <c r="B16" s="31"/>
      <c r="C16" s="32"/>
      <c r="D16" s="32" t="s">
        <v>108</v>
      </c>
      <c r="E16" s="33">
        <f>MAX($E$5:$E$13)</f>
        <v>6.3</v>
      </c>
    </row>
    <row r="17" spans="1:5" x14ac:dyDescent="0.3">
      <c r="A17" s="34" t="s">
        <v>109</v>
      </c>
      <c r="B17" s="34"/>
      <c r="C17" s="35">
        <v>183235815</v>
      </c>
      <c r="D17" s="35">
        <v>1451472</v>
      </c>
      <c r="E17" s="36">
        <v>7.9213335013135939</v>
      </c>
    </row>
    <row r="18" spans="1:5" x14ac:dyDescent="0.3">
      <c r="A18" s="34"/>
      <c r="B18" s="34"/>
      <c r="C18" s="35"/>
      <c r="D18" s="35" t="s">
        <v>107</v>
      </c>
      <c r="E18" s="36">
        <v>1.3</v>
      </c>
    </row>
    <row r="19" spans="1:5" x14ac:dyDescent="0.3">
      <c r="A19" s="37"/>
      <c r="B19" s="37"/>
      <c r="C19" s="38"/>
      <c r="D19" s="38" t="s">
        <v>108</v>
      </c>
      <c r="E19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26" sqref="A26:XFD2627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15</v>
      </c>
      <c r="C5" s="25">
        <v>37648</v>
      </c>
      <c r="D5" s="26">
        <v>17</v>
      </c>
      <c r="E5" s="26">
        <v>0.4</v>
      </c>
    </row>
    <row r="6" spans="1:5" x14ac:dyDescent="0.3">
      <c r="A6" s="24" t="s">
        <v>5</v>
      </c>
      <c r="B6" s="24" t="s">
        <v>25</v>
      </c>
      <c r="C6" s="25">
        <v>70496</v>
      </c>
      <c r="D6" s="26">
        <v>42</v>
      </c>
      <c r="E6" s="26">
        <v>0.6</v>
      </c>
    </row>
    <row r="7" spans="1:5" x14ac:dyDescent="0.3">
      <c r="A7" s="24" t="s">
        <v>5</v>
      </c>
      <c r="B7" s="24" t="s">
        <v>29</v>
      </c>
      <c r="C7" s="25">
        <v>25871</v>
      </c>
      <c r="D7" s="26">
        <v>4</v>
      </c>
      <c r="E7" s="26">
        <v>0.2</v>
      </c>
    </row>
    <row r="8" spans="1:5" x14ac:dyDescent="0.3">
      <c r="A8" s="24" t="s">
        <v>5</v>
      </c>
      <c r="B8" s="24" t="s">
        <v>33</v>
      </c>
      <c r="C8" s="25">
        <v>60993</v>
      </c>
      <c r="D8" s="26">
        <v>26</v>
      </c>
      <c r="E8" s="26">
        <v>0.4</v>
      </c>
    </row>
    <row r="9" spans="1:5" x14ac:dyDescent="0.3">
      <c r="A9" s="24" t="s">
        <v>5</v>
      </c>
      <c r="B9" s="24" t="s">
        <v>34</v>
      </c>
      <c r="C9" s="25">
        <v>103598</v>
      </c>
      <c r="D9" s="26">
        <v>123</v>
      </c>
      <c r="E9" s="26">
        <v>1.2</v>
      </c>
    </row>
    <row r="10" spans="1:5" x14ac:dyDescent="0.3">
      <c r="A10" s="24" t="s">
        <v>5</v>
      </c>
      <c r="B10" s="24" t="s">
        <v>39</v>
      </c>
      <c r="C10" s="25">
        <v>25172</v>
      </c>
      <c r="D10" s="26">
        <v>17</v>
      </c>
      <c r="E10" s="26">
        <v>0.7</v>
      </c>
    </row>
    <row r="11" spans="1:5" x14ac:dyDescent="0.3">
      <c r="A11" s="24" t="s">
        <v>5</v>
      </c>
      <c r="B11" s="24" t="s">
        <v>41</v>
      </c>
      <c r="C11" s="25">
        <v>101883</v>
      </c>
      <c r="D11" s="26">
        <v>2</v>
      </c>
      <c r="E11" s="26">
        <v>0</v>
      </c>
    </row>
    <row r="12" spans="1:5" x14ac:dyDescent="0.3">
      <c r="A12" s="24" t="s">
        <v>5</v>
      </c>
      <c r="B12" s="24" t="s">
        <v>43</v>
      </c>
      <c r="C12" s="25">
        <v>2063547</v>
      </c>
      <c r="D12" s="25">
        <v>3038</v>
      </c>
      <c r="E12" s="26">
        <v>1.5</v>
      </c>
    </row>
    <row r="13" spans="1:5" x14ac:dyDescent="0.3">
      <c r="A13" s="24" t="s">
        <v>5</v>
      </c>
      <c r="B13" s="24" t="s">
        <v>51</v>
      </c>
      <c r="C13" s="25">
        <v>96372</v>
      </c>
      <c r="D13" s="26">
        <v>44</v>
      </c>
      <c r="E13" s="26">
        <v>0.5</v>
      </c>
    </row>
    <row r="14" spans="1:5" x14ac:dyDescent="0.3">
      <c r="A14" s="24" t="s">
        <v>5</v>
      </c>
      <c r="B14" s="24" t="s">
        <v>53</v>
      </c>
      <c r="C14" s="25">
        <v>30668</v>
      </c>
      <c r="D14" s="26">
        <v>17</v>
      </c>
      <c r="E14" s="26">
        <v>0.6</v>
      </c>
    </row>
    <row r="15" spans="1:5" x14ac:dyDescent="0.3">
      <c r="A15" s="24" t="s">
        <v>5</v>
      </c>
      <c r="B15" s="24" t="s">
        <v>54</v>
      </c>
      <c r="C15" s="25">
        <v>24936</v>
      </c>
      <c r="D15" s="26">
        <v>10</v>
      </c>
      <c r="E15" s="26">
        <v>0.4</v>
      </c>
    </row>
    <row r="16" spans="1:5" x14ac:dyDescent="0.3">
      <c r="A16" s="24" t="s">
        <v>5</v>
      </c>
      <c r="B16" s="24" t="s">
        <v>56</v>
      </c>
      <c r="C16" s="25">
        <v>28211</v>
      </c>
      <c r="D16" s="26">
        <v>17</v>
      </c>
      <c r="E16" s="26">
        <v>0.6</v>
      </c>
    </row>
    <row r="17" spans="1:5" x14ac:dyDescent="0.3">
      <c r="A17" s="24" t="s">
        <v>5</v>
      </c>
      <c r="B17" s="24" t="s">
        <v>58</v>
      </c>
      <c r="C17" s="25">
        <v>32967</v>
      </c>
      <c r="D17" s="26">
        <v>15</v>
      </c>
      <c r="E17" s="26">
        <v>0.5</v>
      </c>
    </row>
    <row r="18" spans="1:5" x14ac:dyDescent="0.3">
      <c r="A18" s="24" t="s">
        <v>5</v>
      </c>
      <c r="B18" s="24" t="s">
        <v>61</v>
      </c>
      <c r="C18" s="25">
        <v>66764</v>
      </c>
      <c r="D18" s="26">
        <v>52</v>
      </c>
      <c r="E18" s="26">
        <v>0.8</v>
      </c>
    </row>
    <row r="19" spans="1:5" x14ac:dyDescent="0.3">
      <c r="A19" s="24" t="s">
        <v>5</v>
      </c>
      <c r="B19" s="24" t="s">
        <v>64</v>
      </c>
      <c r="C19" s="25">
        <v>19247</v>
      </c>
      <c r="D19" s="26">
        <v>12</v>
      </c>
      <c r="E19" s="26">
        <v>0.6</v>
      </c>
    </row>
    <row r="20" spans="1:5" x14ac:dyDescent="0.3">
      <c r="A20" s="28" t="str">
        <f>CONCATENATE("Total (",RIGHT(Índice!$A$4,2),")")</f>
        <v>Total (AM)</v>
      </c>
      <c r="B20" s="28"/>
      <c r="C20" s="29">
        <f>SUM(C5:C19)</f>
        <v>2788373</v>
      </c>
      <c r="D20" s="29">
        <f>SUM(D5:D19)</f>
        <v>3436</v>
      </c>
      <c r="E20" s="30">
        <f>D20/(C20/1000)</f>
        <v>1.2322598160289171</v>
      </c>
    </row>
    <row r="21" spans="1:5" x14ac:dyDescent="0.3">
      <c r="A21" s="31"/>
      <c r="B21" s="31"/>
      <c r="C21" s="32"/>
      <c r="D21" s="32" t="s">
        <v>107</v>
      </c>
      <c r="E21" s="33">
        <f>MIN($E$5:$E$19)</f>
        <v>0</v>
      </c>
    </row>
    <row r="22" spans="1:5" x14ac:dyDescent="0.3">
      <c r="A22" s="31"/>
      <c r="B22" s="31"/>
      <c r="C22" s="32"/>
      <c r="D22" s="32" t="s">
        <v>108</v>
      </c>
      <c r="E22" s="33">
        <f>MAX($E$5:$E$19)</f>
        <v>1.5</v>
      </c>
    </row>
    <row r="23" spans="1:5" x14ac:dyDescent="0.3">
      <c r="A23" s="34" t="s">
        <v>109</v>
      </c>
      <c r="B23" s="34"/>
      <c r="C23" s="35">
        <v>174851838</v>
      </c>
      <c r="D23" s="35">
        <v>221599</v>
      </c>
      <c r="E23" s="36">
        <v>1.2673529917369242</v>
      </c>
    </row>
    <row r="24" spans="1:5" x14ac:dyDescent="0.3">
      <c r="A24" s="34"/>
      <c r="B24" s="34"/>
      <c r="C24" s="35"/>
      <c r="D24" s="35" t="s">
        <v>107</v>
      </c>
      <c r="E24" s="36">
        <v>0</v>
      </c>
    </row>
    <row r="25" spans="1:5" x14ac:dyDescent="0.3">
      <c r="A25" s="37"/>
      <c r="B25" s="37"/>
      <c r="C25" s="38"/>
      <c r="D25" s="38" t="s">
        <v>108</v>
      </c>
      <c r="E25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5"/>
  <sheetViews>
    <sheetView workbookViewId="0">
      <pane ySplit="4" topLeftCell="A5" activePane="bottomLeft" state="frozen"/>
      <selection pane="bottomLeft" activeCell="A16" sqref="A16:XFD44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68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69</v>
      </c>
      <c r="C5" s="25">
        <v>2180144</v>
      </c>
      <c r="D5" s="25">
        <v>3090</v>
      </c>
      <c r="E5" s="26">
        <v>1.4</v>
      </c>
    </row>
    <row r="6" spans="1:5" x14ac:dyDescent="0.3">
      <c r="A6" s="24" t="s">
        <v>5</v>
      </c>
      <c r="B6" s="24" t="s">
        <v>70</v>
      </c>
      <c r="C6" s="25">
        <v>172379</v>
      </c>
      <c r="D6" s="26">
        <v>44</v>
      </c>
      <c r="E6" s="26">
        <v>0.3</v>
      </c>
    </row>
    <row r="7" spans="1:5" x14ac:dyDescent="0.3">
      <c r="A7" s="24" t="s">
        <v>5</v>
      </c>
      <c r="B7" s="24" t="s">
        <v>72</v>
      </c>
      <c r="C7" s="25">
        <v>103598</v>
      </c>
      <c r="D7" s="26">
        <v>123</v>
      </c>
      <c r="E7" s="26">
        <v>1.2</v>
      </c>
    </row>
    <row r="8" spans="1:5" x14ac:dyDescent="0.3">
      <c r="A8" s="24" t="s">
        <v>5</v>
      </c>
      <c r="B8" s="24" t="s">
        <v>73</v>
      </c>
      <c r="C8" s="25">
        <v>96372</v>
      </c>
      <c r="D8" s="26">
        <v>44</v>
      </c>
      <c r="E8" s="26">
        <v>0.5</v>
      </c>
    </row>
    <row r="9" spans="1:5" x14ac:dyDescent="0.3">
      <c r="A9" s="24" t="s">
        <v>5</v>
      </c>
      <c r="B9" s="24" t="s">
        <v>77</v>
      </c>
      <c r="C9" s="25">
        <v>235880</v>
      </c>
      <c r="D9" s="26">
        <v>135</v>
      </c>
      <c r="E9" s="26">
        <v>0.6</v>
      </c>
    </row>
    <row r="10" spans="1:5" x14ac:dyDescent="0.3">
      <c r="A10" s="28" t="str">
        <f>CONCATENATE("Total (",RIGHT(Índice!$A$4,2),")")</f>
        <v>Total (AM)</v>
      </c>
      <c r="B10" s="28"/>
      <c r="C10" s="29">
        <f>SUM(C5:C9)</f>
        <v>2788373</v>
      </c>
      <c r="D10" s="29">
        <f>SUM(D5:D9)</f>
        <v>3436</v>
      </c>
      <c r="E10" s="30">
        <f>D10/(C10/1000)</f>
        <v>1.2322598160289171</v>
      </c>
    </row>
    <row r="11" spans="1:5" x14ac:dyDescent="0.3">
      <c r="A11" s="31"/>
      <c r="B11" s="31"/>
      <c r="C11" s="32"/>
      <c r="D11" s="32" t="s">
        <v>107</v>
      </c>
      <c r="E11" s="33">
        <f>MIN($E$5:$E$9)</f>
        <v>0.3</v>
      </c>
    </row>
    <row r="12" spans="1:5" x14ac:dyDescent="0.3">
      <c r="A12" s="31"/>
      <c r="B12" s="31"/>
      <c r="C12" s="32"/>
      <c r="D12" s="32" t="s">
        <v>108</v>
      </c>
      <c r="E12" s="33">
        <f>MAX($E$5:$E$9)</f>
        <v>1.4</v>
      </c>
    </row>
    <row r="13" spans="1:5" x14ac:dyDescent="0.3">
      <c r="A13" s="34" t="s">
        <v>109</v>
      </c>
      <c r="B13" s="34"/>
      <c r="C13" s="35">
        <v>174851838</v>
      </c>
      <c r="D13" s="35">
        <v>221499</v>
      </c>
      <c r="E13" s="36">
        <v>1.2667810789612632</v>
      </c>
    </row>
    <row r="14" spans="1:5" x14ac:dyDescent="0.3">
      <c r="A14" s="34"/>
      <c r="B14" s="34"/>
      <c r="C14" s="35"/>
      <c r="D14" s="35" t="s">
        <v>107</v>
      </c>
      <c r="E14" s="36">
        <v>0</v>
      </c>
    </row>
    <row r="15" spans="1:5" x14ac:dyDescent="0.3">
      <c r="A15" s="37"/>
      <c r="B15" s="37"/>
      <c r="C15" s="38"/>
      <c r="D15" s="38" t="s">
        <v>108</v>
      </c>
      <c r="E15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3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12</v>
      </c>
      <c r="C6" s="25">
        <v>41582</v>
      </c>
      <c r="D6" s="26">
        <v>5</v>
      </c>
      <c r="E6" s="26">
        <v>0.1</v>
      </c>
    </row>
    <row r="7" spans="1:5" x14ac:dyDescent="0.3">
      <c r="A7" s="24" t="s">
        <v>5</v>
      </c>
      <c r="B7" s="24" t="s">
        <v>15</v>
      </c>
      <c r="C7" s="25">
        <v>37648</v>
      </c>
      <c r="D7" s="26">
        <v>9</v>
      </c>
      <c r="E7" s="26">
        <v>0.2</v>
      </c>
    </row>
    <row r="8" spans="1:5" x14ac:dyDescent="0.3">
      <c r="A8" s="24" t="s">
        <v>5</v>
      </c>
      <c r="B8" s="24" t="s">
        <v>17</v>
      </c>
      <c r="C8" s="25">
        <v>23785</v>
      </c>
      <c r="D8" s="26">
        <v>4</v>
      </c>
      <c r="E8" s="26">
        <v>0.2</v>
      </c>
    </row>
    <row r="9" spans="1:5" x14ac:dyDescent="0.3">
      <c r="A9" s="24" t="s">
        <v>5</v>
      </c>
      <c r="B9" s="24" t="s">
        <v>18</v>
      </c>
      <c r="C9" s="25">
        <v>35447</v>
      </c>
      <c r="D9" s="26">
        <v>60</v>
      </c>
      <c r="E9" s="26">
        <v>1.7</v>
      </c>
    </row>
    <row r="10" spans="1:5" x14ac:dyDescent="0.3">
      <c r="A10" s="24" t="s">
        <v>5</v>
      </c>
      <c r="B10" s="24" t="s">
        <v>23</v>
      </c>
      <c r="C10" s="25">
        <v>30792</v>
      </c>
      <c r="D10" s="26">
        <v>5</v>
      </c>
      <c r="E10" s="26">
        <v>0.2</v>
      </c>
    </row>
    <row r="11" spans="1:5" x14ac:dyDescent="0.3">
      <c r="A11" s="24" t="s">
        <v>5</v>
      </c>
      <c r="B11" s="24" t="s">
        <v>25</v>
      </c>
      <c r="C11" s="25">
        <v>70496</v>
      </c>
      <c r="D11" s="26">
        <v>74</v>
      </c>
      <c r="E11" s="26">
        <v>1.1000000000000001</v>
      </c>
    </row>
    <row r="12" spans="1:5" x14ac:dyDescent="0.3">
      <c r="A12" s="24" t="s">
        <v>5</v>
      </c>
      <c r="B12" s="24" t="s">
        <v>27</v>
      </c>
      <c r="C12" s="25">
        <v>33170</v>
      </c>
      <c r="D12" s="26">
        <v>10</v>
      </c>
      <c r="E12" s="26">
        <v>0.3</v>
      </c>
    </row>
    <row r="13" spans="1:5" x14ac:dyDescent="0.3">
      <c r="A13" s="24" t="s">
        <v>5</v>
      </c>
      <c r="B13" s="24" t="s">
        <v>31</v>
      </c>
      <c r="C13" s="25">
        <v>57473</v>
      </c>
      <c r="D13" s="26">
        <v>41</v>
      </c>
      <c r="E13" s="26">
        <v>0.7</v>
      </c>
    </row>
    <row r="14" spans="1:5" x14ac:dyDescent="0.3">
      <c r="A14" s="24" t="s">
        <v>5</v>
      </c>
      <c r="B14" s="24" t="s">
        <v>33</v>
      </c>
      <c r="C14" s="25">
        <v>60993</v>
      </c>
      <c r="D14" s="26">
        <v>12</v>
      </c>
      <c r="E14" s="26">
        <v>0.2</v>
      </c>
    </row>
    <row r="15" spans="1:5" x14ac:dyDescent="0.3">
      <c r="A15" s="24" t="s">
        <v>5</v>
      </c>
      <c r="B15" s="24" t="s">
        <v>34</v>
      </c>
      <c r="C15" s="25">
        <v>103598</v>
      </c>
      <c r="D15" s="26">
        <v>55</v>
      </c>
      <c r="E15" s="26">
        <v>0.5</v>
      </c>
    </row>
    <row r="16" spans="1:5" x14ac:dyDescent="0.3">
      <c r="A16" s="24" t="s">
        <v>5</v>
      </c>
      <c r="B16" s="24" t="s">
        <v>40</v>
      </c>
      <c r="C16" s="25">
        <v>45448</v>
      </c>
      <c r="D16" s="26">
        <v>41</v>
      </c>
      <c r="E16" s="26">
        <v>0.9</v>
      </c>
    </row>
    <row r="17" spans="1:5" x14ac:dyDescent="0.3">
      <c r="A17" s="24" t="s">
        <v>5</v>
      </c>
      <c r="B17" s="24" t="s">
        <v>41</v>
      </c>
      <c r="C17" s="25">
        <v>101883</v>
      </c>
      <c r="D17" s="26">
        <v>34</v>
      </c>
      <c r="E17" s="26">
        <v>0.3</v>
      </c>
    </row>
    <row r="18" spans="1:5" x14ac:dyDescent="0.3">
      <c r="A18" s="24" t="s">
        <v>5</v>
      </c>
      <c r="B18" s="24" t="s">
        <v>42</v>
      </c>
      <c r="C18" s="25">
        <v>17107</v>
      </c>
      <c r="D18" s="26">
        <v>7</v>
      </c>
      <c r="E18" s="26">
        <v>0.4</v>
      </c>
    </row>
    <row r="19" spans="1:5" x14ac:dyDescent="0.3">
      <c r="A19" s="24" t="s">
        <v>5</v>
      </c>
      <c r="B19" s="24" t="s">
        <v>43</v>
      </c>
      <c r="C19" s="25">
        <v>2063547</v>
      </c>
      <c r="D19" s="25">
        <v>2892</v>
      </c>
      <c r="E19" s="26">
        <v>1.4</v>
      </c>
    </row>
    <row r="20" spans="1:5" x14ac:dyDescent="0.3">
      <c r="A20" s="24" t="s">
        <v>5</v>
      </c>
      <c r="B20" s="24" t="s">
        <v>44</v>
      </c>
      <c r="C20" s="25">
        <v>53914</v>
      </c>
      <c r="D20" s="26">
        <v>8</v>
      </c>
      <c r="E20" s="26">
        <v>0.2</v>
      </c>
    </row>
    <row r="21" spans="1:5" x14ac:dyDescent="0.3">
      <c r="A21" s="24" t="s">
        <v>5</v>
      </c>
      <c r="B21" s="24" t="s">
        <v>46</v>
      </c>
      <c r="C21" s="25">
        <v>61204</v>
      </c>
      <c r="D21" s="26">
        <v>33</v>
      </c>
      <c r="E21" s="26">
        <v>0.5</v>
      </c>
    </row>
    <row r="22" spans="1:5" x14ac:dyDescent="0.3">
      <c r="A22" s="24" t="s">
        <v>5</v>
      </c>
      <c r="B22" s="24" t="s">
        <v>48</v>
      </c>
      <c r="C22" s="25">
        <v>27062</v>
      </c>
      <c r="D22" s="26">
        <v>33</v>
      </c>
      <c r="E22" s="26">
        <v>1.2</v>
      </c>
    </row>
    <row r="23" spans="1:5" x14ac:dyDescent="0.3">
      <c r="A23" s="24" t="s">
        <v>5</v>
      </c>
      <c r="B23" s="24" t="s">
        <v>50</v>
      </c>
      <c r="C23" s="25">
        <v>23817</v>
      </c>
      <c r="D23" s="26">
        <v>20</v>
      </c>
      <c r="E23" s="26">
        <v>0.8</v>
      </c>
    </row>
    <row r="24" spans="1:5" x14ac:dyDescent="0.3">
      <c r="A24" s="24" t="s">
        <v>5</v>
      </c>
      <c r="B24" s="24" t="s">
        <v>51</v>
      </c>
      <c r="C24" s="25">
        <v>96372</v>
      </c>
      <c r="D24" s="26">
        <v>117</v>
      </c>
      <c r="E24" s="26">
        <v>1.2</v>
      </c>
    </row>
    <row r="25" spans="1:5" x14ac:dyDescent="0.3">
      <c r="A25" s="24" t="s">
        <v>5</v>
      </c>
      <c r="B25" s="24" t="s">
        <v>53</v>
      </c>
      <c r="C25" s="25">
        <v>30668</v>
      </c>
      <c r="D25" s="26">
        <v>38</v>
      </c>
      <c r="E25" s="26">
        <v>1.2</v>
      </c>
    </row>
    <row r="26" spans="1:5" x14ac:dyDescent="0.3">
      <c r="A26" s="24" t="s">
        <v>5</v>
      </c>
      <c r="B26" s="24" t="s">
        <v>57</v>
      </c>
      <c r="C26" s="25">
        <v>51795</v>
      </c>
      <c r="D26" s="26">
        <v>40</v>
      </c>
      <c r="E26" s="26">
        <v>0.8</v>
      </c>
    </row>
    <row r="27" spans="1:5" x14ac:dyDescent="0.3">
      <c r="A27" s="24" t="s">
        <v>5</v>
      </c>
      <c r="B27" s="24" t="s">
        <v>60</v>
      </c>
      <c r="C27" s="25">
        <v>11559</v>
      </c>
      <c r="D27" s="26">
        <v>6</v>
      </c>
      <c r="E27" s="26">
        <v>0.5</v>
      </c>
    </row>
    <row r="28" spans="1:5" x14ac:dyDescent="0.3">
      <c r="A28" s="24" t="s">
        <v>5</v>
      </c>
      <c r="B28" s="24" t="s">
        <v>61</v>
      </c>
      <c r="C28" s="25">
        <v>66764</v>
      </c>
      <c r="D28" s="26">
        <v>59</v>
      </c>
      <c r="E28" s="26">
        <v>0.9</v>
      </c>
    </row>
    <row r="29" spans="1:5" x14ac:dyDescent="0.3">
      <c r="A29" s="24" t="s">
        <v>5</v>
      </c>
      <c r="B29" s="24" t="s">
        <v>63</v>
      </c>
      <c r="C29" s="25">
        <v>73669</v>
      </c>
      <c r="D29" s="26">
        <v>61</v>
      </c>
      <c r="E29" s="26">
        <v>0.8</v>
      </c>
    </row>
    <row r="30" spans="1:5" x14ac:dyDescent="0.3">
      <c r="A30" s="24" t="s">
        <v>5</v>
      </c>
      <c r="B30" s="24" t="s">
        <v>67</v>
      </c>
      <c r="C30" s="25">
        <v>23945</v>
      </c>
      <c r="D30" s="26">
        <v>2</v>
      </c>
      <c r="E30" s="26">
        <v>0.1</v>
      </c>
    </row>
    <row r="31" spans="1:5" x14ac:dyDescent="0.3">
      <c r="A31" s="28" t="str">
        <f>CONCATENATE("Total (",RIGHT(Índice!$A$4,2),")")</f>
        <v>Total (AM)</v>
      </c>
      <c r="B31" s="28"/>
      <c r="C31" s="29">
        <f>SUM(C5:C30)</f>
        <v>3259604</v>
      </c>
      <c r="D31" s="29">
        <f>SUM(D5:D30)</f>
        <v>3667</v>
      </c>
      <c r="E31" s="30">
        <f>D31/(C31/1000)</f>
        <v>1.1249832801775921</v>
      </c>
    </row>
    <row r="32" spans="1:5" x14ac:dyDescent="0.3">
      <c r="A32" s="31"/>
      <c r="B32" s="31"/>
      <c r="C32" s="32"/>
      <c r="D32" s="32" t="s">
        <v>107</v>
      </c>
      <c r="E32" s="33">
        <f>MIN($E$5:$E$30)</f>
        <v>0.1</v>
      </c>
    </row>
    <row r="33" spans="1:5" x14ac:dyDescent="0.3">
      <c r="A33" s="31"/>
      <c r="B33" s="31"/>
      <c r="C33" s="32"/>
      <c r="D33" s="32" t="s">
        <v>108</v>
      </c>
      <c r="E33" s="33">
        <f>MAX($E$5:$E$30)</f>
        <v>1.7</v>
      </c>
    </row>
    <row r="34" spans="1:5" x14ac:dyDescent="0.3">
      <c r="A34" s="34" t="s">
        <v>109</v>
      </c>
      <c r="B34" s="34"/>
      <c r="C34" s="35">
        <v>186079258</v>
      </c>
      <c r="D34" s="35">
        <v>211852</v>
      </c>
      <c r="E34" s="36">
        <v>1.1385041098992343</v>
      </c>
    </row>
    <row r="35" spans="1:5" x14ac:dyDescent="0.3">
      <c r="A35" s="34"/>
      <c r="B35" s="34"/>
      <c r="C35" s="35"/>
      <c r="D35" s="35" t="s">
        <v>107</v>
      </c>
      <c r="E35" s="36">
        <v>0</v>
      </c>
    </row>
    <row r="36" spans="1:5" x14ac:dyDescent="0.3">
      <c r="A36" s="37"/>
      <c r="B36" s="37"/>
      <c r="C36" s="38"/>
      <c r="D36" s="38" t="s">
        <v>108</v>
      </c>
      <c r="E36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9"/>
  <sheetViews>
    <sheetView workbookViewId="0">
      <pane ySplit="4" topLeftCell="A5" activePane="bottomLeft" state="frozen"/>
      <selection pane="bottomLeft" activeCell="A20" sqref="A20:XFD459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68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69</v>
      </c>
      <c r="C5" s="25">
        <v>2323546</v>
      </c>
      <c r="D5" s="25">
        <v>3031</v>
      </c>
      <c r="E5" s="26">
        <v>1.3</v>
      </c>
    </row>
    <row r="6" spans="1:5" x14ac:dyDescent="0.3">
      <c r="A6" s="24" t="s">
        <v>5</v>
      </c>
      <c r="B6" s="24" t="s">
        <v>70</v>
      </c>
      <c r="C6" s="25">
        <v>172379</v>
      </c>
      <c r="D6" s="26">
        <v>108</v>
      </c>
      <c r="E6" s="26">
        <v>0.6</v>
      </c>
    </row>
    <row r="7" spans="1:5" x14ac:dyDescent="0.3">
      <c r="A7" s="24" t="s">
        <v>5</v>
      </c>
      <c r="B7" s="24" t="s">
        <v>71</v>
      </c>
      <c r="C7" s="25">
        <v>135204</v>
      </c>
      <c r="D7" s="26">
        <v>69</v>
      </c>
      <c r="E7" s="26">
        <v>0.5</v>
      </c>
    </row>
    <row r="8" spans="1:5" x14ac:dyDescent="0.3">
      <c r="A8" s="24" t="s">
        <v>5</v>
      </c>
      <c r="B8" s="24" t="s">
        <v>72</v>
      </c>
      <c r="C8" s="25">
        <v>139102</v>
      </c>
      <c r="D8" s="26">
        <v>63</v>
      </c>
      <c r="E8" s="26">
        <v>0.5</v>
      </c>
    </row>
    <row r="9" spans="1:5" x14ac:dyDescent="0.3">
      <c r="A9" s="24" t="s">
        <v>5</v>
      </c>
      <c r="B9" s="24" t="s">
        <v>73</v>
      </c>
      <c r="C9" s="25">
        <v>181361</v>
      </c>
      <c r="D9" s="26">
        <v>154</v>
      </c>
      <c r="E9" s="26">
        <v>0.8</v>
      </c>
    </row>
    <row r="10" spans="1:5" x14ac:dyDescent="0.3">
      <c r="A10" s="24" t="s">
        <v>5</v>
      </c>
      <c r="B10" s="24" t="s">
        <v>74</v>
      </c>
      <c r="C10" s="25">
        <v>80895</v>
      </c>
      <c r="D10" s="26">
        <v>101</v>
      </c>
      <c r="E10" s="26">
        <v>1.3</v>
      </c>
    </row>
    <row r="11" spans="1:5" x14ac:dyDescent="0.3">
      <c r="A11" s="24" t="s">
        <v>5</v>
      </c>
      <c r="B11" s="24" t="s">
        <v>75</v>
      </c>
      <c r="C11" s="25">
        <v>33170</v>
      </c>
      <c r="D11" s="26">
        <v>10</v>
      </c>
      <c r="E11" s="26">
        <v>0.3</v>
      </c>
    </row>
    <row r="12" spans="1:5" x14ac:dyDescent="0.3">
      <c r="A12" s="24" t="s">
        <v>5</v>
      </c>
      <c r="B12" s="24" t="s">
        <v>76</v>
      </c>
      <c r="C12" s="25">
        <v>89535</v>
      </c>
      <c r="D12" s="26">
        <v>62</v>
      </c>
      <c r="E12" s="26">
        <v>0.7</v>
      </c>
    </row>
    <row r="13" spans="1:5" x14ac:dyDescent="0.3">
      <c r="A13" s="24" t="s">
        <v>5</v>
      </c>
      <c r="B13" s="24" t="s">
        <v>77</v>
      </c>
      <c r="C13" s="25">
        <v>104412</v>
      </c>
      <c r="D13" s="26">
        <v>68</v>
      </c>
      <c r="E13" s="26">
        <v>0.7</v>
      </c>
    </row>
    <row r="14" spans="1:5" x14ac:dyDescent="0.3">
      <c r="A14" s="28" t="str">
        <f>CONCATENATE("Total (",RIGHT(Índice!$A$4,2),")")</f>
        <v>Total (AM)</v>
      </c>
      <c r="B14" s="28"/>
      <c r="C14" s="29">
        <f>SUM(C5:C13)</f>
        <v>3259604</v>
      </c>
      <c r="D14" s="29">
        <f>SUM(D5:D13)</f>
        <v>3666</v>
      </c>
      <c r="E14" s="30">
        <f>D14/(C14/1000)</f>
        <v>1.1246764944453376</v>
      </c>
    </row>
    <row r="15" spans="1:5" x14ac:dyDescent="0.3">
      <c r="A15" s="31"/>
      <c r="B15" s="31"/>
      <c r="C15" s="32"/>
      <c r="D15" s="32" t="s">
        <v>107</v>
      </c>
      <c r="E15" s="33">
        <f>MIN($E$5:$E$13)</f>
        <v>0.3</v>
      </c>
    </row>
    <row r="16" spans="1:5" x14ac:dyDescent="0.3">
      <c r="A16" s="31"/>
      <c r="B16" s="31"/>
      <c r="C16" s="32"/>
      <c r="D16" s="32" t="s">
        <v>108</v>
      </c>
      <c r="E16" s="33">
        <f>MAX($E$5:$E$13)</f>
        <v>1.3</v>
      </c>
    </row>
    <row r="17" spans="1:5" x14ac:dyDescent="0.3">
      <c r="A17" s="34" t="s">
        <v>109</v>
      </c>
      <c r="B17" s="34"/>
      <c r="C17" s="35">
        <v>186079258</v>
      </c>
      <c r="D17" s="35">
        <v>211711</v>
      </c>
      <c r="E17" s="36">
        <v>1.1377463682706646</v>
      </c>
    </row>
    <row r="18" spans="1:5" x14ac:dyDescent="0.3">
      <c r="A18" s="34"/>
      <c r="B18" s="34"/>
      <c r="C18" s="35"/>
      <c r="D18" s="35" t="s">
        <v>107</v>
      </c>
      <c r="E18" s="36">
        <v>0</v>
      </c>
    </row>
    <row r="19" spans="1:5" x14ac:dyDescent="0.3">
      <c r="A19" s="37"/>
      <c r="B19" s="37"/>
      <c r="C19" s="38"/>
      <c r="D19" s="38" t="s">
        <v>108</v>
      </c>
      <c r="E19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7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272</v>
      </c>
      <c r="E5" s="26">
        <v>17.100000000000001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272</v>
      </c>
      <c r="E6" s="26">
        <v>25.1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269</v>
      </c>
      <c r="E7" s="26">
        <v>27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338</v>
      </c>
      <c r="E8" s="26">
        <v>19.7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260</v>
      </c>
      <c r="E9" s="26">
        <v>12.6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430</v>
      </c>
      <c r="E10" s="26">
        <v>28.1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569</v>
      </c>
      <c r="E11" s="26">
        <v>13.7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528</v>
      </c>
      <c r="E12" s="26">
        <v>28.1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510</v>
      </c>
      <c r="E13" s="26">
        <v>16.399999999999999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609</v>
      </c>
      <c r="E14" s="26">
        <v>16.2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272</v>
      </c>
      <c r="E15" s="26">
        <v>13.1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309</v>
      </c>
      <c r="E16" s="26">
        <v>13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555</v>
      </c>
      <c r="E17" s="26">
        <v>15.7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758</v>
      </c>
      <c r="E18" s="26">
        <v>22.9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254</v>
      </c>
      <c r="E19" s="26">
        <v>18.899999999999999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207</v>
      </c>
      <c r="E20" s="26">
        <v>12.3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306</v>
      </c>
      <c r="E21" s="26">
        <v>10.7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716</v>
      </c>
      <c r="E22" s="26">
        <v>23.2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358</v>
      </c>
      <c r="E23" s="26">
        <v>18.2</v>
      </c>
    </row>
    <row r="24" spans="1:5" x14ac:dyDescent="0.3">
      <c r="A24" s="24" t="s">
        <v>5</v>
      </c>
      <c r="B24" s="24" t="s">
        <v>25</v>
      </c>
      <c r="C24" s="25">
        <v>70496</v>
      </c>
      <c r="D24" s="25">
        <v>1103</v>
      </c>
      <c r="E24" s="26">
        <v>15.6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384</v>
      </c>
      <c r="E25" s="26">
        <v>16.3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531</v>
      </c>
      <c r="E26" s="26">
        <v>16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444</v>
      </c>
      <c r="E27" s="26">
        <v>25.8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589</v>
      </c>
      <c r="E28" s="26">
        <v>22.8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302</v>
      </c>
      <c r="E29" s="26">
        <v>21.9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961</v>
      </c>
      <c r="E30" s="26">
        <v>16.7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320</v>
      </c>
      <c r="E31" s="26">
        <v>13.1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880</v>
      </c>
      <c r="E32" s="26">
        <v>14.4</v>
      </c>
    </row>
    <row r="33" spans="1:5" x14ac:dyDescent="0.3">
      <c r="A33" s="24" t="s">
        <v>5</v>
      </c>
      <c r="B33" s="24" t="s">
        <v>34</v>
      </c>
      <c r="C33" s="25">
        <v>103598</v>
      </c>
      <c r="D33" s="25">
        <v>1636</v>
      </c>
      <c r="E33" s="26">
        <v>15.8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148</v>
      </c>
      <c r="E34" s="26">
        <v>13.5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159</v>
      </c>
      <c r="E35" s="26">
        <v>15.6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189</v>
      </c>
      <c r="E36" s="26">
        <v>21.4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185</v>
      </c>
      <c r="E37" s="26">
        <v>17.2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380</v>
      </c>
      <c r="E38" s="26">
        <v>15.1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778</v>
      </c>
      <c r="E39" s="26">
        <v>17.100000000000001</v>
      </c>
    </row>
    <row r="40" spans="1:5" x14ac:dyDescent="0.3">
      <c r="A40" s="24" t="s">
        <v>5</v>
      </c>
      <c r="B40" s="24" t="s">
        <v>41</v>
      </c>
      <c r="C40" s="25">
        <v>101883</v>
      </c>
      <c r="D40" s="25">
        <v>1580</v>
      </c>
      <c r="E40" s="26">
        <v>15.5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291</v>
      </c>
      <c r="E41" s="26">
        <v>17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38218</v>
      </c>
      <c r="E42" s="26">
        <v>18.5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891</v>
      </c>
      <c r="E43" s="26">
        <v>16.5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262</v>
      </c>
      <c r="E44" s="26">
        <v>16.899999999999999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737</v>
      </c>
      <c r="E45" s="26">
        <v>12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419</v>
      </c>
      <c r="E46" s="26">
        <v>20.8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459</v>
      </c>
      <c r="E47" s="26">
        <v>17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344</v>
      </c>
      <c r="E48" s="26">
        <v>21.8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280</v>
      </c>
      <c r="E49" s="26">
        <v>11.8</v>
      </c>
    </row>
    <row r="50" spans="1:5" x14ac:dyDescent="0.3">
      <c r="A50" s="24" t="s">
        <v>5</v>
      </c>
      <c r="B50" s="24" t="s">
        <v>51</v>
      </c>
      <c r="C50" s="25">
        <v>96372</v>
      </c>
      <c r="D50" s="25">
        <v>1830</v>
      </c>
      <c r="E50" s="26">
        <v>19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302</v>
      </c>
      <c r="E51" s="26">
        <v>15.6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649</v>
      </c>
      <c r="E52" s="26">
        <v>21.2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494</v>
      </c>
      <c r="E53" s="26">
        <v>19.8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333</v>
      </c>
      <c r="E54" s="26">
        <v>23.5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532</v>
      </c>
      <c r="E55" s="26">
        <v>18.899999999999999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949</v>
      </c>
      <c r="E56" s="26">
        <v>18.3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593</v>
      </c>
      <c r="E57" s="26">
        <v>18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208</v>
      </c>
      <c r="E58" s="26">
        <v>17.8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204</v>
      </c>
      <c r="E59" s="26">
        <v>17.7</v>
      </c>
    </row>
    <row r="60" spans="1:5" x14ac:dyDescent="0.3">
      <c r="A60" s="24" t="s">
        <v>5</v>
      </c>
      <c r="B60" s="24" t="s">
        <v>61</v>
      </c>
      <c r="C60" s="25">
        <v>66764</v>
      </c>
      <c r="D60" s="25">
        <v>1520</v>
      </c>
      <c r="E60" s="26">
        <v>22.8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444</v>
      </c>
      <c r="E61" s="26">
        <v>22.7</v>
      </c>
    </row>
    <row r="62" spans="1:5" x14ac:dyDescent="0.3">
      <c r="A62" s="24" t="s">
        <v>5</v>
      </c>
      <c r="B62" s="24" t="s">
        <v>63</v>
      </c>
      <c r="C62" s="25">
        <v>73669</v>
      </c>
      <c r="D62" s="25">
        <v>1278</v>
      </c>
      <c r="E62" s="26">
        <v>17.3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309</v>
      </c>
      <c r="E63" s="26">
        <v>16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270</v>
      </c>
      <c r="E64" s="26">
        <v>18.7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274</v>
      </c>
      <c r="E65" s="26">
        <v>14.7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397</v>
      </c>
      <c r="E66" s="26">
        <v>16.600000000000001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70848</v>
      </c>
      <c r="E67" s="30">
        <f>D67/(C67/1000)</f>
        <v>17.976364916554072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10.7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28.1</v>
      </c>
    </row>
    <row r="70" spans="1:5" x14ac:dyDescent="0.3">
      <c r="A70" s="34" t="s">
        <v>109</v>
      </c>
      <c r="B70" s="34"/>
      <c r="C70" s="35">
        <v>203062512</v>
      </c>
      <c r="D70" s="35">
        <v>3986959</v>
      </c>
      <c r="E70" s="36">
        <v>19.634145961909503</v>
      </c>
    </row>
    <row r="71" spans="1:5" x14ac:dyDescent="0.3">
      <c r="A71" s="34"/>
      <c r="B71" s="34"/>
      <c r="C71" s="35"/>
      <c r="D71" s="35" t="s">
        <v>107</v>
      </c>
      <c r="E71" s="36">
        <v>5.0999999999999996</v>
      </c>
    </row>
    <row r="72" spans="1:5" x14ac:dyDescent="0.3">
      <c r="A72" s="37"/>
      <c r="B72" s="37"/>
      <c r="C72" s="38"/>
      <c r="D72" s="38" t="s">
        <v>108</v>
      </c>
      <c r="E72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7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188</v>
      </c>
      <c r="E5" s="26">
        <v>11.8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182</v>
      </c>
      <c r="E6" s="26">
        <v>16.8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132</v>
      </c>
      <c r="E7" s="26">
        <v>13.3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202</v>
      </c>
      <c r="E8" s="26">
        <v>11.7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172</v>
      </c>
      <c r="E9" s="26">
        <v>8.3000000000000007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273</v>
      </c>
      <c r="E10" s="26">
        <v>17.8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470</v>
      </c>
      <c r="E11" s="26">
        <v>11.3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391</v>
      </c>
      <c r="E12" s="26">
        <v>20.8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345</v>
      </c>
      <c r="E13" s="26">
        <v>11.1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425</v>
      </c>
      <c r="E14" s="26">
        <v>11.3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173</v>
      </c>
      <c r="E15" s="26">
        <v>8.4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163</v>
      </c>
      <c r="E16" s="26">
        <v>6.8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360</v>
      </c>
      <c r="E17" s="26">
        <v>10.199999999999999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445</v>
      </c>
      <c r="E18" s="26">
        <v>13.5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151</v>
      </c>
      <c r="E19" s="26">
        <v>11.2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105</v>
      </c>
      <c r="E20" s="26">
        <v>6.3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168</v>
      </c>
      <c r="E21" s="26">
        <v>5.9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490</v>
      </c>
      <c r="E22" s="26">
        <v>15.9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257</v>
      </c>
      <c r="E23" s="26">
        <v>13.1</v>
      </c>
    </row>
    <row r="24" spans="1:5" x14ac:dyDescent="0.3">
      <c r="A24" s="24" t="s">
        <v>5</v>
      </c>
      <c r="B24" s="24" t="s">
        <v>25</v>
      </c>
      <c r="C24" s="25">
        <v>70496</v>
      </c>
      <c r="D24" s="26">
        <v>573</v>
      </c>
      <c r="E24" s="26">
        <v>8.1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263</v>
      </c>
      <c r="E25" s="26">
        <v>11.2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270</v>
      </c>
      <c r="E26" s="26">
        <v>8.1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238</v>
      </c>
      <c r="E27" s="26">
        <v>13.8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380</v>
      </c>
      <c r="E28" s="26">
        <v>14.7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225</v>
      </c>
      <c r="E29" s="26">
        <v>16.3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452</v>
      </c>
      <c r="E30" s="26">
        <v>7.9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248</v>
      </c>
      <c r="E31" s="26">
        <v>10.199999999999999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572</v>
      </c>
      <c r="E32" s="26">
        <v>9.4</v>
      </c>
    </row>
    <row r="33" spans="1:5" x14ac:dyDescent="0.3">
      <c r="A33" s="24" t="s">
        <v>5</v>
      </c>
      <c r="B33" s="24" t="s">
        <v>34</v>
      </c>
      <c r="C33" s="25">
        <v>103598</v>
      </c>
      <c r="D33" s="26">
        <v>715</v>
      </c>
      <c r="E33" s="26">
        <v>6.9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80</v>
      </c>
      <c r="E34" s="26">
        <v>7.3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93</v>
      </c>
      <c r="E35" s="26">
        <v>9.1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107</v>
      </c>
      <c r="E36" s="26">
        <v>12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118</v>
      </c>
      <c r="E37" s="26">
        <v>11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289</v>
      </c>
      <c r="E38" s="26">
        <v>11.5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570</v>
      </c>
      <c r="E39" s="26">
        <v>12.5</v>
      </c>
    </row>
    <row r="40" spans="1:5" x14ac:dyDescent="0.3">
      <c r="A40" s="24" t="s">
        <v>5</v>
      </c>
      <c r="B40" s="24" t="s">
        <v>41</v>
      </c>
      <c r="C40" s="25">
        <v>101883</v>
      </c>
      <c r="D40" s="26">
        <v>827</v>
      </c>
      <c r="E40" s="26">
        <v>8.1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182</v>
      </c>
      <c r="E41" s="26">
        <v>10.6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5321</v>
      </c>
      <c r="E42" s="26">
        <v>2.6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638</v>
      </c>
      <c r="E43" s="26">
        <v>11.8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187</v>
      </c>
      <c r="E44" s="26">
        <v>12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434</v>
      </c>
      <c r="E45" s="26">
        <v>7.1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298</v>
      </c>
      <c r="E46" s="26">
        <v>14.8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243</v>
      </c>
      <c r="E47" s="26">
        <v>9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126</v>
      </c>
      <c r="E48" s="26">
        <v>8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160</v>
      </c>
      <c r="E49" s="26">
        <v>6.7</v>
      </c>
    </row>
    <row r="50" spans="1:5" x14ac:dyDescent="0.3">
      <c r="A50" s="24" t="s">
        <v>5</v>
      </c>
      <c r="B50" s="24" t="s">
        <v>51</v>
      </c>
      <c r="C50" s="25">
        <v>96372</v>
      </c>
      <c r="D50" s="26">
        <v>926</v>
      </c>
      <c r="E50" s="26">
        <v>9.6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214</v>
      </c>
      <c r="E51" s="26">
        <v>11.1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237</v>
      </c>
      <c r="E52" s="26">
        <v>7.7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298</v>
      </c>
      <c r="E53" s="26">
        <v>12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245</v>
      </c>
      <c r="E54" s="26">
        <v>17.3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364</v>
      </c>
      <c r="E55" s="26">
        <v>12.9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697</v>
      </c>
      <c r="E56" s="26">
        <v>13.5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422</v>
      </c>
      <c r="E57" s="26">
        <v>12.8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115</v>
      </c>
      <c r="E58" s="26">
        <v>9.9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106</v>
      </c>
      <c r="E59" s="26">
        <v>9.1</v>
      </c>
    </row>
    <row r="60" spans="1:5" x14ac:dyDescent="0.3">
      <c r="A60" s="24" t="s">
        <v>5</v>
      </c>
      <c r="B60" s="24" t="s">
        <v>61</v>
      </c>
      <c r="C60" s="25">
        <v>66764</v>
      </c>
      <c r="D60" s="26">
        <v>785</v>
      </c>
      <c r="E60" s="26">
        <v>11.8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287</v>
      </c>
      <c r="E61" s="26">
        <v>14.6</v>
      </c>
    </row>
    <row r="62" spans="1:5" x14ac:dyDescent="0.3">
      <c r="A62" s="24" t="s">
        <v>5</v>
      </c>
      <c r="B62" s="24" t="s">
        <v>63</v>
      </c>
      <c r="C62" s="25">
        <v>73669</v>
      </c>
      <c r="D62" s="26">
        <v>727</v>
      </c>
      <c r="E62" s="26">
        <v>9.9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202</v>
      </c>
      <c r="E63" s="26">
        <v>10.5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154</v>
      </c>
      <c r="E64" s="26">
        <v>10.7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139</v>
      </c>
      <c r="E65" s="26">
        <v>7.5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239</v>
      </c>
      <c r="E66" s="26">
        <v>10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24858</v>
      </c>
      <c r="E67" s="30">
        <f>D67/(C67/1000)</f>
        <v>6.3072560847970465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2.6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20.8</v>
      </c>
    </row>
    <row r="70" spans="1:5" x14ac:dyDescent="0.3">
      <c r="A70" s="34" t="s">
        <v>109</v>
      </c>
      <c r="B70" s="34"/>
      <c r="C70" s="35">
        <v>203056536</v>
      </c>
      <c r="D70" s="35">
        <v>960420</v>
      </c>
      <c r="E70" s="36">
        <v>4.7298157395928397</v>
      </c>
    </row>
    <row r="71" spans="1:5" x14ac:dyDescent="0.3">
      <c r="A71" s="34"/>
      <c r="B71" s="34"/>
      <c r="C71" s="35"/>
      <c r="D71" s="35" t="s">
        <v>107</v>
      </c>
      <c r="E71" s="36">
        <v>0.1</v>
      </c>
    </row>
    <row r="72" spans="1:5" x14ac:dyDescent="0.3">
      <c r="A72" s="37"/>
      <c r="B72" s="37"/>
      <c r="C72" s="38"/>
      <c r="D72" s="38" t="s">
        <v>108</v>
      </c>
      <c r="E72" s="39">
        <v>33.799999999999997</v>
      </c>
    </row>
    <row r="73" spans="1:5" ht="17.25" hidden="1" customHeight="1" x14ac:dyDescent="0.3"/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9"/>
  <sheetViews>
    <sheetView workbookViewId="0">
      <pane ySplit="4" topLeftCell="A5" activePane="bottomLeft" state="frozen"/>
      <selection pane="bottomLeft" activeCell="A20" sqref="A20:XFD460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68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69</v>
      </c>
      <c r="C5" s="25">
        <v>2401115</v>
      </c>
      <c r="D5" s="25">
        <v>9403</v>
      </c>
      <c r="E5" s="26">
        <v>3.9</v>
      </c>
    </row>
    <row r="6" spans="1:5" x14ac:dyDescent="0.3">
      <c r="A6" s="24" t="s">
        <v>5</v>
      </c>
      <c r="B6" s="24" t="s">
        <v>70</v>
      </c>
      <c r="C6" s="25">
        <v>273036</v>
      </c>
      <c r="D6" s="25">
        <v>2447</v>
      </c>
      <c r="E6" s="26">
        <v>9</v>
      </c>
    </row>
    <row r="7" spans="1:5" x14ac:dyDescent="0.3">
      <c r="A7" s="24" t="s">
        <v>5</v>
      </c>
      <c r="B7" s="24" t="s">
        <v>71</v>
      </c>
      <c r="C7" s="25">
        <v>188907</v>
      </c>
      <c r="D7" s="25">
        <v>1866</v>
      </c>
      <c r="E7" s="26">
        <v>9.9</v>
      </c>
    </row>
    <row r="8" spans="1:5" x14ac:dyDescent="0.3">
      <c r="A8" s="24" t="s">
        <v>5</v>
      </c>
      <c r="B8" s="24" t="s">
        <v>72</v>
      </c>
      <c r="C8" s="25">
        <v>179560</v>
      </c>
      <c r="D8" s="25">
        <v>1406</v>
      </c>
      <c r="E8" s="26">
        <v>7.8</v>
      </c>
    </row>
    <row r="9" spans="1:5" x14ac:dyDescent="0.3">
      <c r="A9" s="24" t="s">
        <v>5</v>
      </c>
      <c r="B9" s="24" t="s">
        <v>73</v>
      </c>
      <c r="C9" s="25">
        <v>232561</v>
      </c>
      <c r="D9" s="25">
        <v>2166</v>
      </c>
      <c r="E9" s="26">
        <v>9.3000000000000007</v>
      </c>
    </row>
    <row r="10" spans="1:5" x14ac:dyDescent="0.3">
      <c r="A10" s="24" t="s">
        <v>5</v>
      </c>
      <c r="B10" s="24" t="s">
        <v>74</v>
      </c>
      <c r="C10" s="25">
        <v>136736</v>
      </c>
      <c r="D10" s="25">
        <v>1536</v>
      </c>
      <c r="E10" s="26">
        <v>11.2</v>
      </c>
    </row>
    <row r="11" spans="1:5" x14ac:dyDescent="0.3">
      <c r="A11" s="24" t="s">
        <v>5</v>
      </c>
      <c r="B11" s="24" t="s">
        <v>75</v>
      </c>
      <c r="C11" s="25">
        <v>128161</v>
      </c>
      <c r="D11" s="25">
        <v>1229</v>
      </c>
      <c r="E11" s="26">
        <v>9.6</v>
      </c>
    </row>
    <row r="12" spans="1:5" x14ac:dyDescent="0.3">
      <c r="A12" s="24" t="s">
        <v>5</v>
      </c>
      <c r="B12" s="24" t="s">
        <v>76</v>
      </c>
      <c r="C12" s="25">
        <v>139086</v>
      </c>
      <c r="D12" s="25">
        <v>1480</v>
      </c>
      <c r="E12" s="26">
        <v>10.6</v>
      </c>
    </row>
    <row r="13" spans="1:5" x14ac:dyDescent="0.3">
      <c r="A13" s="24" t="s">
        <v>5</v>
      </c>
      <c r="B13" s="24" t="s">
        <v>77</v>
      </c>
      <c r="C13" s="25">
        <v>262013</v>
      </c>
      <c r="D13" s="25">
        <v>3323</v>
      </c>
      <c r="E13" s="26">
        <v>12.7</v>
      </c>
    </row>
    <row r="14" spans="1:5" x14ac:dyDescent="0.3">
      <c r="A14" s="28" t="str">
        <f>CONCATENATE("Total (",RIGHT(Índice!$A$4,2),")")</f>
        <v>Total (AM)</v>
      </c>
      <c r="B14" s="28"/>
      <c r="C14" s="29">
        <f>SUM(C5:C13)</f>
        <v>3941175</v>
      </c>
      <c r="D14" s="29">
        <f>SUM(D5:D13)</f>
        <v>24856</v>
      </c>
      <c r="E14" s="30">
        <f>D14/(C14/1000)</f>
        <v>6.3067486219211277</v>
      </c>
    </row>
    <row r="15" spans="1:5" x14ac:dyDescent="0.3">
      <c r="A15" s="31"/>
      <c r="B15" s="31"/>
      <c r="C15" s="32"/>
      <c r="D15" s="32" t="s">
        <v>107</v>
      </c>
      <c r="E15" s="33">
        <f>MIN($E$5:$E$13)</f>
        <v>3.9</v>
      </c>
    </row>
    <row r="16" spans="1:5" x14ac:dyDescent="0.3">
      <c r="A16" s="31"/>
      <c r="B16" s="31"/>
      <c r="C16" s="32"/>
      <c r="D16" s="32" t="s">
        <v>108</v>
      </c>
      <c r="E16" s="33">
        <f>MAX($E$5:$E$13)</f>
        <v>12.7</v>
      </c>
    </row>
    <row r="17" spans="1:5" x14ac:dyDescent="0.3">
      <c r="A17" s="34" t="s">
        <v>109</v>
      </c>
      <c r="B17" s="34"/>
      <c r="C17" s="35">
        <v>203056536</v>
      </c>
      <c r="D17" s="35">
        <v>960172</v>
      </c>
      <c r="E17" s="36">
        <v>4.7285944048607229</v>
      </c>
    </row>
    <row r="18" spans="1:5" x14ac:dyDescent="0.3">
      <c r="A18" s="34"/>
      <c r="B18" s="34"/>
      <c r="C18" s="35"/>
      <c r="D18" s="35" t="s">
        <v>107</v>
      </c>
      <c r="E18" s="36">
        <v>2.2000000000000002</v>
      </c>
    </row>
    <row r="19" spans="1:5" x14ac:dyDescent="0.3">
      <c r="A19" s="37"/>
      <c r="B19" s="37"/>
      <c r="C19" s="38"/>
      <c r="D19" s="38" t="s">
        <v>108</v>
      </c>
      <c r="E19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72"/>
  <sheetViews>
    <sheetView workbookViewId="0">
      <pane ySplit="4" topLeftCell="A5" activePane="bottomLeft" state="frozen"/>
      <selection pane="bottomLeft" activeCell="A73" sqref="A73:XFD5580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41</v>
      </c>
      <c r="E5" s="26">
        <v>2.6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51</v>
      </c>
      <c r="E6" s="26">
        <v>4.7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51</v>
      </c>
      <c r="E7" s="26">
        <v>5.0999999999999996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62</v>
      </c>
      <c r="E8" s="26">
        <v>3.6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58</v>
      </c>
      <c r="E9" s="26">
        <v>2.8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70</v>
      </c>
      <c r="E10" s="26">
        <v>4.5999999999999996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132</v>
      </c>
      <c r="E11" s="26">
        <v>3.2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89</v>
      </c>
      <c r="E12" s="26">
        <v>4.7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107</v>
      </c>
      <c r="E13" s="26">
        <v>3.5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103</v>
      </c>
      <c r="E14" s="26">
        <v>2.7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40</v>
      </c>
      <c r="E15" s="26">
        <v>1.9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52</v>
      </c>
      <c r="E16" s="26">
        <v>2.2000000000000002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153</v>
      </c>
      <c r="E17" s="26">
        <v>4.3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128</v>
      </c>
      <c r="E18" s="26">
        <v>3.9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48</v>
      </c>
      <c r="E19" s="26">
        <v>3.5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43</v>
      </c>
      <c r="E20" s="26">
        <v>2.5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68</v>
      </c>
      <c r="E21" s="26">
        <v>2.4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133</v>
      </c>
      <c r="E22" s="26">
        <v>4.3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78</v>
      </c>
      <c r="E23" s="26">
        <v>4</v>
      </c>
    </row>
    <row r="24" spans="1:5" x14ac:dyDescent="0.3">
      <c r="A24" s="24" t="s">
        <v>5</v>
      </c>
      <c r="B24" s="24" t="s">
        <v>25</v>
      </c>
      <c r="C24" s="25">
        <v>70496</v>
      </c>
      <c r="D24" s="26">
        <v>264</v>
      </c>
      <c r="E24" s="26">
        <v>3.7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80</v>
      </c>
      <c r="E25" s="26">
        <v>3.4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102</v>
      </c>
      <c r="E26" s="26">
        <v>3.1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51</v>
      </c>
      <c r="E27" s="26">
        <v>3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91</v>
      </c>
      <c r="E28" s="26">
        <v>3.5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58</v>
      </c>
      <c r="E29" s="26">
        <v>4.2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188</v>
      </c>
      <c r="E30" s="26">
        <v>3.3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54</v>
      </c>
      <c r="E31" s="26">
        <v>2.2000000000000002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238</v>
      </c>
      <c r="E32" s="26">
        <v>3.9</v>
      </c>
    </row>
    <row r="33" spans="1:5" x14ac:dyDescent="0.3">
      <c r="A33" s="24" t="s">
        <v>5</v>
      </c>
      <c r="B33" s="24" t="s">
        <v>34</v>
      </c>
      <c r="C33" s="25">
        <v>103598</v>
      </c>
      <c r="D33" s="26">
        <v>314</v>
      </c>
      <c r="E33" s="26">
        <v>3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27</v>
      </c>
      <c r="E34" s="26">
        <v>2.5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45</v>
      </c>
      <c r="E35" s="26">
        <v>4.4000000000000004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31</v>
      </c>
      <c r="E36" s="26">
        <v>3.5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35</v>
      </c>
      <c r="E37" s="26">
        <v>3.3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54</v>
      </c>
      <c r="E38" s="26">
        <v>2.1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168</v>
      </c>
      <c r="E39" s="26">
        <v>3.7</v>
      </c>
    </row>
    <row r="40" spans="1:5" x14ac:dyDescent="0.3">
      <c r="A40" s="24" t="s">
        <v>5</v>
      </c>
      <c r="B40" s="24" t="s">
        <v>41</v>
      </c>
      <c r="C40" s="25">
        <v>101883</v>
      </c>
      <c r="D40" s="26">
        <v>262</v>
      </c>
      <c r="E40" s="26">
        <v>2.6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69</v>
      </c>
      <c r="E41" s="26">
        <v>4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11827</v>
      </c>
      <c r="E42" s="26">
        <v>5.7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160</v>
      </c>
      <c r="E43" s="26">
        <v>3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49</v>
      </c>
      <c r="E44" s="26">
        <v>3.1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148</v>
      </c>
      <c r="E45" s="26">
        <v>2.4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77</v>
      </c>
      <c r="E46" s="26">
        <v>3.8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100</v>
      </c>
      <c r="E47" s="26">
        <v>3.7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52</v>
      </c>
      <c r="E48" s="26">
        <v>3.3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57</v>
      </c>
      <c r="E49" s="26">
        <v>2.4</v>
      </c>
    </row>
    <row r="50" spans="1:5" x14ac:dyDescent="0.3">
      <c r="A50" s="24" t="s">
        <v>5</v>
      </c>
      <c r="B50" s="24" t="s">
        <v>51</v>
      </c>
      <c r="C50" s="25">
        <v>96372</v>
      </c>
      <c r="D50" s="26">
        <v>393</v>
      </c>
      <c r="E50" s="26">
        <v>4.0999999999999996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51</v>
      </c>
      <c r="E51" s="26">
        <v>2.6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164</v>
      </c>
      <c r="E52" s="26">
        <v>5.4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114</v>
      </c>
      <c r="E53" s="26">
        <v>4.5999999999999996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55</v>
      </c>
      <c r="E54" s="26">
        <v>3.8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78</v>
      </c>
      <c r="E55" s="26">
        <v>2.8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232</v>
      </c>
      <c r="E56" s="26">
        <v>4.5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88</v>
      </c>
      <c r="E57" s="26">
        <v>2.7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45</v>
      </c>
      <c r="E58" s="26">
        <v>3.9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59</v>
      </c>
      <c r="E59" s="26">
        <v>5.0999999999999996</v>
      </c>
    </row>
    <row r="60" spans="1:5" x14ac:dyDescent="0.3">
      <c r="A60" s="24" t="s">
        <v>5</v>
      </c>
      <c r="B60" s="24" t="s">
        <v>61</v>
      </c>
      <c r="C60" s="25">
        <v>66764</v>
      </c>
      <c r="D60" s="26">
        <v>273</v>
      </c>
      <c r="E60" s="26">
        <v>4.0999999999999996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74</v>
      </c>
      <c r="E61" s="26">
        <v>3.8</v>
      </c>
    </row>
    <row r="62" spans="1:5" x14ac:dyDescent="0.3">
      <c r="A62" s="24" t="s">
        <v>5</v>
      </c>
      <c r="B62" s="24" t="s">
        <v>63</v>
      </c>
      <c r="C62" s="25">
        <v>73669</v>
      </c>
      <c r="D62" s="26">
        <v>245</v>
      </c>
      <c r="E62" s="26">
        <v>3.3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61</v>
      </c>
      <c r="E63" s="26">
        <v>3.1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45</v>
      </c>
      <c r="E64" s="26">
        <v>3.1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59</v>
      </c>
      <c r="E65" s="26">
        <v>3.2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62</v>
      </c>
      <c r="E66" s="26">
        <v>2.6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18206</v>
      </c>
      <c r="E67" s="30">
        <f>D67/(C67/1000)</f>
        <v>4.6194345594905073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1.9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5.7</v>
      </c>
    </row>
    <row r="70" spans="1:5" x14ac:dyDescent="0.3">
      <c r="A70" s="34" t="s">
        <v>109</v>
      </c>
      <c r="B70" s="34"/>
      <c r="C70" s="35">
        <v>203062512</v>
      </c>
      <c r="D70" s="35">
        <v>1112710</v>
      </c>
      <c r="E70" s="36">
        <v>5.4796426432467262</v>
      </c>
    </row>
    <row r="71" spans="1:5" x14ac:dyDescent="0.3">
      <c r="A71" s="34"/>
      <c r="B71" s="34"/>
      <c r="C71" s="35"/>
      <c r="D71" s="35" t="s">
        <v>107</v>
      </c>
      <c r="E71" s="36">
        <v>1</v>
      </c>
    </row>
    <row r="72" spans="1:5" x14ac:dyDescent="0.3">
      <c r="A72" s="37"/>
      <c r="B72" s="37"/>
      <c r="C72" s="38"/>
      <c r="D72" s="38" t="s">
        <v>108</v>
      </c>
      <c r="E72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72"/>
  <sheetViews>
    <sheetView workbookViewId="0">
      <pane ySplit="4" topLeftCell="A5" activePane="bottomLeft" state="frozen"/>
      <selection pane="bottomLeft" activeCell="A73" sqref="A73:XFD5580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172</v>
      </c>
      <c r="E5" s="26">
        <v>10.8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159</v>
      </c>
      <c r="E6" s="26">
        <v>14.7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111</v>
      </c>
      <c r="E7" s="26">
        <v>11.2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178</v>
      </c>
      <c r="E8" s="26">
        <v>10.4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160</v>
      </c>
      <c r="E9" s="26">
        <v>7.7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257</v>
      </c>
      <c r="E10" s="26">
        <v>16.8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370</v>
      </c>
      <c r="E11" s="26">
        <v>8.9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338</v>
      </c>
      <c r="E12" s="26">
        <v>17.899999999999999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295</v>
      </c>
      <c r="E13" s="26">
        <v>9.5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432</v>
      </c>
      <c r="E14" s="26">
        <v>11.5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166</v>
      </c>
      <c r="E15" s="26">
        <v>8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149</v>
      </c>
      <c r="E16" s="26">
        <v>6.3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302</v>
      </c>
      <c r="E17" s="26">
        <v>8.5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392</v>
      </c>
      <c r="E18" s="26">
        <v>11.9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157</v>
      </c>
      <c r="E19" s="26">
        <v>11.7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126</v>
      </c>
      <c r="E20" s="26">
        <v>7.5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192</v>
      </c>
      <c r="E21" s="26">
        <v>6.7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360</v>
      </c>
      <c r="E22" s="26">
        <v>11.7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226</v>
      </c>
      <c r="E23" s="26">
        <v>11.5</v>
      </c>
    </row>
    <row r="24" spans="1:5" x14ac:dyDescent="0.3">
      <c r="A24" s="24" t="s">
        <v>5</v>
      </c>
      <c r="B24" s="24" t="s">
        <v>25</v>
      </c>
      <c r="C24" s="25">
        <v>70496</v>
      </c>
      <c r="D24" s="26">
        <v>658</v>
      </c>
      <c r="E24" s="26">
        <v>9.3000000000000007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239</v>
      </c>
      <c r="E25" s="26">
        <v>10.1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304</v>
      </c>
      <c r="E26" s="26">
        <v>9.1999999999999993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195</v>
      </c>
      <c r="E27" s="26">
        <v>11.4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377</v>
      </c>
      <c r="E28" s="26">
        <v>14.6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195</v>
      </c>
      <c r="E29" s="26">
        <v>14.1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427</v>
      </c>
      <c r="E30" s="26">
        <v>7.4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261</v>
      </c>
      <c r="E31" s="26">
        <v>10.7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505</v>
      </c>
      <c r="E32" s="26">
        <v>8.3000000000000007</v>
      </c>
    </row>
    <row r="33" spans="1:5" x14ac:dyDescent="0.3">
      <c r="A33" s="24" t="s">
        <v>5</v>
      </c>
      <c r="B33" s="24" t="s">
        <v>34</v>
      </c>
      <c r="C33" s="25">
        <v>103598</v>
      </c>
      <c r="D33" s="26">
        <v>713</v>
      </c>
      <c r="E33" s="26">
        <v>6.9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89</v>
      </c>
      <c r="E34" s="26">
        <v>8.1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77</v>
      </c>
      <c r="E35" s="26">
        <v>7.6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116</v>
      </c>
      <c r="E36" s="26">
        <v>13.1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116</v>
      </c>
      <c r="E37" s="26">
        <v>10.8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276</v>
      </c>
      <c r="E38" s="26">
        <v>11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474</v>
      </c>
      <c r="E39" s="26">
        <v>10.4</v>
      </c>
    </row>
    <row r="40" spans="1:5" x14ac:dyDescent="0.3">
      <c r="A40" s="24" t="s">
        <v>5</v>
      </c>
      <c r="B40" s="24" t="s">
        <v>41</v>
      </c>
      <c r="C40" s="25">
        <v>101883</v>
      </c>
      <c r="D40" s="26">
        <v>749</v>
      </c>
      <c r="E40" s="26">
        <v>7.4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170</v>
      </c>
      <c r="E41" s="26">
        <v>10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13116</v>
      </c>
      <c r="E42" s="26">
        <v>6.4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578</v>
      </c>
      <c r="E43" s="26">
        <v>10.7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179</v>
      </c>
      <c r="E44" s="26">
        <v>11.6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455</v>
      </c>
      <c r="E45" s="26">
        <v>7.4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278</v>
      </c>
      <c r="E46" s="26">
        <v>13.8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238</v>
      </c>
      <c r="E47" s="26">
        <v>8.8000000000000007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182</v>
      </c>
      <c r="E48" s="26">
        <v>11.5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170</v>
      </c>
      <c r="E49" s="26">
        <v>7.1</v>
      </c>
    </row>
    <row r="50" spans="1:5" x14ac:dyDescent="0.3">
      <c r="A50" s="24" t="s">
        <v>5</v>
      </c>
      <c r="B50" s="24" t="s">
        <v>51</v>
      </c>
      <c r="C50" s="25">
        <v>96372</v>
      </c>
      <c r="D50" s="26">
        <v>921</v>
      </c>
      <c r="E50" s="26">
        <v>9.6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187</v>
      </c>
      <c r="E51" s="26">
        <v>9.6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326</v>
      </c>
      <c r="E52" s="26">
        <v>10.6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263</v>
      </c>
      <c r="E53" s="26">
        <v>10.5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239</v>
      </c>
      <c r="E54" s="26">
        <v>16.899999999999999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373</v>
      </c>
      <c r="E55" s="26">
        <v>13.2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597</v>
      </c>
      <c r="E56" s="26">
        <v>11.5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367</v>
      </c>
      <c r="E57" s="26">
        <v>11.1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117</v>
      </c>
      <c r="E58" s="26">
        <v>10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95</v>
      </c>
      <c r="E59" s="26">
        <v>8.1999999999999993</v>
      </c>
    </row>
    <row r="60" spans="1:5" x14ac:dyDescent="0.3">
      <c r="A60" s="24" t="s">
        <v>5</v>
      </c>
      <c r="B60" s="24" t="s">
        <v>61</v>
      </c>
      <c r="C60" s="25">
        <v>66764</v>
      </c>
      <c r="D60" s="26">
        <v>813</v>
      </c>
      <c r="E60" s="26">
        <v>12.2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252</v>
      </c>
      <c r="E61" s="26">
        <v>12.9</v>
      </c>
    </row>
    <row r="62" spans="1:5" x14ac:dyDescent="0.3">
      <c r="A62" s="24" t="s">
        <v>5</v>
      </c>
      <c r="B62" s="24" t="s">
        <v>63</v>
      </c>
      <c r="C62" s="25">
        <v>73669</v>
      </c>
      <c r="D62" s="26">
        <v>728</v>
      </c>
      <c r="E62" s="26">
        <v>9.9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182</v>
      </c>
      <c r="E63" s="26">
        <v>9.4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143</v>
      </c>
      <c r="E64" s="26">
        <v>9.9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150</v>
      </c>
      <c r="E65" s="26">
        <v>8.1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233</v>
      </c>
      <c r="E66" s="26">
        <v>9.6999999999999993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31665</v>
      </c>
      <c r="E67" s="30">
        <f>D67/(C67/1000)</f>
        <v>8.0344059829873071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6.3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17.899999999999999</v>
      </c>
    </row>
    <row r="70" spans="1:5" x14ac:dyDescent="0.3">
      <c r="A70" s="34" t="s">
        <v>109</v>
      </c>
      <c r="B70" s="34"/>
      <c r="C70" s="35">
        <v>203062512</v>
      </c>
      <c r="D70" s="35">
        <v>1409404</v>
      </c>
      <c r="E70" s="36">
        <v>6.9407395098116389</v>
      </c>
    </row>
    <row r="71" spans="1:5" x14ac:dyDescent="0.3">
      <c r="A71" s="34"/>
      <c r="B71" s="34"/>
      <c r="C71" s="35"/>
      <c r="D71" s="35" t="s">
        <v>107</v>
      </c>
      <c r="E71" s="36">
        <v>0.5</v>
      </c>
    </row>
    <row r="72" spans="1:5" x14ac:dyDescent="0.3">
      <c r="A72" s="37"/>
      <c r="B72" s="37"/>
      <c r="C72" s="38"/>
      <c r="D72" s="38" t="s">
        <v>108</v>
      </c>
      <c r="E72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72"/>
  <sheetViews>
    <sheetView workbookViewId="0">
      <pane ySplit="4" topLeftCell="A5" activePane="bottomLeft" state="frozen"/>
      <selection pane="bottomLeft" activeCell="A73" sqref="A73:XFD5573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56</v>
      </c>
      <c r="E5" s="26">
        <v>3.5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45</v>
      </c>
      <c r="E6" s="26">
        <v>4.0999999999999996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78</v>
      </c>
      <c r="E7" s="26">
        <v>7.9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90</v>
      </c>
      <c r="E8" s="26">
        <v>5.2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38</v>
      </c>
      <c r="E9" s="26">
        <v>1.9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86</v>
      </c>
      <c r="E10" s="26">
        <v>5.6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62</v>
      </c>
      <c r="E11" s="26">
        <v>1.5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75</v>
      </c>
      <c r="E12" s="26">
        <v>4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89</v>
      </c>
      <c r="E13" s="26">
        <v>2.9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58</v>
      </c>
      <c r="E14" s="26">
        <v>1.5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60</v>
      </c>
      <c r="E15" s="26">
        <v>2.9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91</v>
      </c>
      <c r="E16" s="26">
        <v>3.8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95</v>
      </c>
      <c r="E17" s="26">
        <v>2.7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208</v>
      </c>
      <c r="E18" s="26">
        <v>6.3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44</v>
      </c>
      <c r="E19" s="26">
        <v>3.2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34</v>
      </c>
      <c r="E20" s="26">
        <v>2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35</v>
      </c>
      <c r="E21" s="26">
        <v>1.2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155</v>
      </c>
      <c r="E22" s="26">
        <v>5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49</v>
      </c>
      <c r="E23" s="26">
        <v>2.5</v>
      </c>
    </row>
    <row r="24" spans="1:5" x14ac:dyDescent="0.3">
      <c r="A24" s="24" t="s">
        <v>5</v>
      </c>
      <c r="B24" s="24" t="s">
        <v>25</v>
      </c>
      <c r="C24" s="25">
        <v>70496</v>
      </c>
      <c r="D24" s="26">
        <v>150</v>
      </c>
      <c r="E24" s="26">
        <v>2.1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58</v>
      </c>
      <c r="E25" s="26">
        <v>2.4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109</v>
      </c>
      <c r="E26" s="26">
        <v>3.3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188</v>
      </c>
      <c r="E27" s="26">
        <v>10.9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106</v>
      </c>
      <c r="E28" s="26">
        <v>4.0999999999999996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40</v>
      </c>
      <c r="E29" s="26">
        <v>2.9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240</v>
      </c>
      <c r="E30" s="26">
        <v>4.2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3</v>
      </c>
      <c r="E31" s="26">
        <v>0.1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104</v>
      </c>
      <c r="E32" s="26">
        <v>1.7</v>
      </c>
    </row>
    <row r="33" spans="1:5" x14ac:dyDescent="0.3">
      <c r="A33" s="24" t="s">
        <v>5</v>
      </c>
      <c r="B33" s="24" t="s">
        <v>34</v>
      </c>
      <c r="C33" s="25">
        <v>103598</v>
      </c>
      <c r="D33" s="26">
        <v>502</v>
      </c>
      <c r="E33" s="26">
        <v>4.8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25</v>
      </c>
      <c r="E34" s="26">
        <v>2.2999999999999998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26</v>
      </c>
      <c r="E35" s="26">
        <v>2.5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38</v>
      </c>
      <c r="E36" s="26">
        <v>4.3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31</v>
      </c>
      <c r="E37" s="26">
        <v>2.9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40</v>
      </c>
      <c r="E38" s="26">
        <v>1.6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118</v>
      </c>
      <c r="E39" s="26">
        <v>2.6</v>
      </c>
    </row>
    <row r="40" spans="1:5" x14ac:dyDescent="0.3">
      <c r="A40" s="24" t="s">
        <v>5</v>
      </c>
      <c r="B40" s="24" t="s">
        <v>41</v>
      </c>
      <c r="C40" s="25">
        <v>101883</v>
      </c>
      <c r="D40" s="26">
        <v>483</v>
      </c>
      <c r="E40" s="26">
        <v>4.7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49</v>
      </c>
      <c r="E41" s="26">
        <v>2.8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6218</v>
      </c>
      <c r="E42" s="26">
        <v>3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113</v>
      </c>
      <c r="E43" s="26">
        <v>2.1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30</v>
      </c>
      <c r="E44" s="26">
        <v>1.9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109</v>
      </c>
      <c r="E45" s="26">
        <v>1.8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57</v>
      </c>
      <c r="E46" s="26">
        <v>2.8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100</v>
      </c>
      <c r="E47" s="26">
        <v>3.7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92</v>
      </c>
      <c r="E48" s="26">
        <v>5.8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47</v>
      </c>
      <c r="E49" s="26">
        <v>2</v>
      </c>
    </row>
    <row r="50" spans="1:5" x14ac:dyDescent="0.3">
      <c r="A50" s="24" t="s">
        <v>5</v>
      </c>
      <c r="B50" s="24" t="s">
        <v>51</v>
      </c>
      <c r="C50" s="25">
        <v>96372</v>
      </c>
      <c r="D50" s="26">
        <v>417</v>
      </c>
      <c r="E50" s="26">
        <v>4.3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58</v>
      </c>
      <c r="E51" s="26">
        <v>3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120</v>
      </c>
      <c r="E52" s="26">
        <v>3.9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87</v>
      </c>
      <c r="E53" s="26">
        <v>3.5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33</v>
      </c>
      <c r="E54" s="26">
        <v>2.2999999999999998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61</v>
      </c>
      <c r="E55" s="26">
        <v>2.2000000000000002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64</v>
      </c>
      <c r="E56" s="26">
        <v>1.2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104</v>
      </c>
      <c r="E57" s="26">
        <v>3.2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42</v>
      </c>
      <c r="E58" s="26">
        <v>3.6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42</v>
      </c>
      <c r="E59" s="26">
        <v>3.6</v>
      </c>
    </row>
    <row r="60" spans="1:5" x14ac:dyDescent="0.3">
      <c r="A60" s="24" t="s">
        <v>5</v>
      </c>
      <c r="B60" s="24" t="s">
        <v>61</v>
      </c>
      <c r="C60" s="25">
        <v>66764</v>
      </c>
      <c r="D60" s="26">
        <v>347</v>
      </c>
      <c r="E60" s="26">
        <v>5.2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96</v>
      </c>
      <c r="E61" s="26">
        <v>4.9000000000000004</v>
      </c>
    </row>
    <row r="62" spans="1:5" x14ac:dyDescent="0.3">
      <c r="A62" s="24" t="s">
        <v>5</v>
      </c>
      <c r="B62" s="24" t="s">
        <v>63</v>
      </c>
      <c r="C62" s="25">
        <v>73669</v>
      </c>
      <c r="D62" s="26">
        <v>252</v>
      </c>
      <c r="E62" s="26">
        <v>3.4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57</v>
      </c>
      <c r="E63" s="26">
        <v>2.9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72</v>
      </c>
      <c r="E64" s="26">
        <v>5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59</v>
      </c>
      <c r="E65" s="26">
        <v>3.1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88</v>
      </c>
      <c r="E66" s="26">
        <v>3.7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12523</v>
      </c>
      <c r="E67" s="30">
        <f>D67/(C67/1000)</f>
        <v>3.1774787975667156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0.1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10.9</v>
      </c>
    </row>
    <row r="70" spans="1:5" x14ac:dyDescent="0.3">
      <c r="A70" s="34" t="s">
        <v>109</v>
      </c>
      <c r="B70" s="34"/>
      <c r="C70" s="35">
        <v>203026703</v>
      </c>
      <c r="D70" s="35">
        <v>631665</v>
      </c>
      <c r="E70" s="36">
        <v>3.1112409878418799</v>
      </c>
    </row>
    <row r="71" spans="1:5" x14ac:dyDescent="0.3">
      <c r="A71" s="34"/>
      <c r="B71" s="34"/>
      <c r="C71" s="35"/>
      <c r="D71" s="35" t="s">
        <v>107</v>
      </c>
      <c r="E71" s="36">
        <v>0</v>
      </c>
    </row>
    <row r="72" spans="1:5" x14ac:dyDescent="0.3">
      <c r="A72" s="37"/>
      <c r="B72" s="37"/>
      <c r="C72" s="38"/>
      <c r="D72" s="38" t="s">
        <v>108</v>
      </c>
      <c r="E72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72"/>
  <sheetViews>
    <sheetView workbookViewId="0">
      <pane ySplit="4" topLeftCell="A5" activePane="bottomLeft" state="frozen"/>
      <selection pane="bottomLeft" activeCell="A73" sqref="A73:XFD5572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82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87</v>
      </c>
      <c r="E5" s="26">
        <v>5.5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84</v>
      </c>
      <c r="E6" s="26">
        <v>7.8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63</v>
      </c>
      <c r="E7" s="26">
        <v>6.3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93</v>
      </c>
      <c r="E8" s="26">
        <v>5.4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88</v>
      </c>
      <c r="E9" s="26">
        <v>4.3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131</v>
      </c>
      <c r="E10" s="26">
        <v>8.6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214</v>
      </c>
      <c r="E11" s="26">
        <v>5.0999999999999996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196</v>
      </c>
      <c r="E12" s="26">
        <v>10.4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171</v>
      </c>
      <c r="E13" s="26">
        <v>5.5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221</v>
      </c>
      <c r="E14" s="26">
        <v>5.9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105</v>
      </c>
      <c r="E15" s="26">
        <v>5.0999999999999996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81</v>
      </c>
      <c r="E16" s="26">
        <v>3.4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166</v>
      </c>
      <c r="E17" s="26">
        <v>4.7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251</v>
      </c>
      <c r="E18" s="26">
        <v>7.6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79</v>
      </c>
      <c r="E19" s="26">
        <v>5.9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68</v>
      </c>
      <c r="E20" s="26">
        <v>4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106</v>
      </c>
      <c r="E21" s="26">
        <v>3.7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192</v>
      </c>
      <c r="E22" s="26">
        <v>6.2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123</v>
      </c>
      <c r="E23" s="26">
        <v>6.3</v>
      </c>
    </row>
    <row r="24" spans="1:5" x14ac:dyDescent="0.3">
      <c r="A24" s="24" t="s">
        <v>5</v>
      </c>
      <c r="B24" s="24" t="s">
        <v>25</v>
      </c>
      <c r="C24" s="25">
        <v>70496</v>
      </c>
      <c r="D24" s="26">
        <v>331</v>
      </c>
      <c r="E24" s="26">
        <v>4.7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111</v>
      </c>
      <c r="E25" s="26">
        <v>4.7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163</v>
      </c>
      <c r="E26" s="26">
        <v>4.9000000000000004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121</v>
      </c>
      <c r="E27" s="26">
        <v>7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131</v>
      </c>
      <c r="E28" s="26">
        <v>5.0999999999999996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105</v>
      </c>
      <c r="E29" s="26">
        <v>7.6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201</v>
      </c>
      <c r="E30" s="26">
        <v>3.5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182</v>
      </c>
      <c r="E31" s="26">
        <v>7.5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192</v>
      </c>
      <c r="E32" s="26">
        <v>3.1</v>
      </c>
    </row>
    <row r="33" spans="1:5" x14ac:dyDescent="0.3">
      <c r="A33" s="24" t="s">
        <v>5</v>
      </c>
      <c r="B33" s="24" t="s">
        <v>34</v>
      </c>
      <c r="C33" s="25">
        <v>103598</v>
      </c>
      <c r="D33" s="26">
        <v>319</v>
      </c>
      <c r="E33" s="26">
        <v>3.1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49</v>
      </c>
      <c r="E34" s="26">
        <v>4.5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40</v>
      </c>
      <c r="E35" s="26">
        <v>3.9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55</v>
      </c>
      <c r="E36" s="26">
        <v>6.2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71</v>
      </c>
      <c r="E37" s="26">
        <v>6.6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187</v>
      </c>
      <c r="E38" s="26">
        <v>7.4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291</v>
      </c>
      <c r="E39" s="26">
        <v>6.4</v>
      </c>
    </row>
    <row r="40" spans="1:5" x14ac:dyDescent="0.3">
      <c r="A40" s="24" t="s">
        <v>5</v>
      </c>
      <c r="B40" s="24" t="s">
        <v>41</v>
      </c>
      <c r="C40" s="25">
        <v>101883</v>
      </c>
      <c r="D40" s="26">
        <v>366</v>
      </c>
      <c r="E40" s="26">
        <v>3.6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102</v>
      </c>
      <c r="E41" s="26">
        <v>6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2396</v>
      </c>
      <c r="E42" s="26">
        <v>1.2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266</v>
      </c>
      <c r="E43" s="26">
        <v>4.9000000000000004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102</v>
      </c>
      <c r="E44" s="26">
        <v>6.6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259</v>
      </c>
      <c r="E45" s="26">
        <v>4.2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113</v>
      </c>
      <c r="E46" s="26">
        <v>5.6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138</v>
      </c>
      <c r="E47" s="26">
        <v>5.0999999999999996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85</v>
      </c>
      <c r="E48" s="26">
        <v>5.4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110</v>
      </c>
      <c r="E49" s="26">
        <v>4.5999999999999996</v>
      </c>
    </row>
    <row r="50" spans="1:5" x14ac:dyDescent="0.3">
      <c r="A50" s="24" t="s">
        <v>5</v>
      </c>
      <c r="B50" s="24" t="s">
        <v>51</v>
      </c>
      <c r="C50" s="25">
        <v>96372</v>
      </c>
      <c r="D50" s="26">
        <v>403</v>
      </c>
      <c r="E50" s="26">
        <v>4.2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114</v>
      </c>
      <c r="E51" s="26">
        <v>5.9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115</v>
      </c>
      <c r="E52" s="26">
        <v>3.7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142</v>
      </c>
      <c r="E53" s="26">
        <v>5.7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158</v>
      </c>
      <c r="E54" s="26">
        <v>11.1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217</v>
      </c>
      <c r="E55" s="26">
        <v>7.7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345</v>
      </c>
      <c r="E56" s="26">
        <v>6.7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241</v>
      </c>
      <c r="E57" s="26">
        <v>7.3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64</v>
      </c>
      <c r="E58" s="26">
        <v>5.5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45</v>
      </c>
      <c r="E59" s="26">
        <v>3.9</v>
      </c>
    </row>
    <row r="60" spans="1:5" x14ac:dyDescent="0.3">
      <c r="A60" s="24" t="s">
        <v>5</v>
      </c>
      <c r="B60" s="24" t="s">
        <v>61</v>
      </c>
      <c r="C60" s="25">
        <v>66764</v>
      </c>
      <c r="D60" s="26">
        <v>415</v>
      </c>
      <c r="E60" s="26">
        <v>6.2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129</v>
      </c>
      <c r="E61" s="26">
        <v>6.6</v>
      </c>
    </row>
    <row r="62" spans="1:5" x14ac:dyDescent="0.3">
      <c r="A62" s="24" t="s">
        <v>5</v>
      </c>
      <c r="B62" s="24" t="s">
        <v>63</v>
      </c>
      <c r="C62" s="25">
        <v>73669</v>
      </c>
      <c r="D62" s="26">
        <v>309</v>
      </c>
      <c r="E62" s="26">
        <v>4.2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96</v>
      </c>
      <c r="E63" s="26">
        <v>5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83</v>
      </c>
      <c r="E64" s="26">
        <v>5.7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96</v>
      </c>
      <c r="E65" s="26">
        <v>5.0999999999999996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98</v>
      </c>
      <c r="E66" s="26">
        <v>4.0999999999999996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12075</v>
      </c>
      <c r="E67" s="30">
        <f>D67/(C67/1000)</f>
        <v>3.0638071133608631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1.2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11.1</v>
      </c>
    </row>
    <row r="70" spans="1:5" x14ac:dyDescent="0.3">
      <c r="A70" s="34" t="s">
        <v>109</v>
      </c>
      <c r="B70" s="34"/>
      <c r="C70" s="35">
        <v>202992033</v>
      </c>
      <c r="D70" s="35">
        <v>422103</v>
      </c>
      <c r="E70" s="36">
        <v>2.0794067321844105</v>
      </c>
    </row>
    <row r="71" spans="1:5" x14ac:dyDescent="0.3">
      <c r="A71" s="34"/>
      <c r="B71" s="34"/>
      <c r="C71" s="35"/>
      <c r="D71" s="35" t="s">
        <v>107</v>
      </c>
      <c r="E71" s="36">
        <v>0</v>
      </c>
    </row>
    <row r="72" spans="1:5" x14ac:dyDescent="0.3">
      <c r="A72" s="37"/>
      <c r="B72" s="37"/>
      <c r="C72" s="38"/>
      <c r="D72" s="38" t="s">
        <v>108</v>
      </c>
      <c r="E72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7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6</v>
      </c>
      <c r="E5" s="26">
        <v>0.4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9</v>
      </c>
      <c r="E6" s="26">
        <v>0.8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8</v>
      </c>
      <c r="E7" s="26">
        <v>0.8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10</v>
      </c>
      <c r="E8" s="26">
        <v>0.6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11</v>
      </c>
      <c r="E9" s="26">
        <v>0.5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5</v>
      </c>
      <c r="E10" s="26">
        <v>0.3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28</v>
      </c>
      <c r="E11" s="26">
        <v>0.7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7</v>
      </c>
      <c r="E12" s="26">
        <v>0.4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10</v>
      </c>
      <c r="E13" s="26">
        <v>0.3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19</v>
      </c>
      <c r="E14" s="26">
        <v>0.5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5</v>
      </c>
      <c r="E15" s="26">
        <v>0.2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6</v>
      </c>
      <c r="E16" s="26">
        <v>0.3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25</v>
      </c>
      <c r="E17" s="26">
        <v>0.7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18</v>
      </c>
      <c r="E18" s="26">
        <v>0.5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9</v>
      </c>
      <c r="E19" s="26">
        <v>0.7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3</v>
      </c>
      <c r="E20" s="26">
        <v>0.2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5</v>
      </c>
      <c r="E21" s="26">
        <v>0.2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15</v>
      </c>
      <c r="E22" s="26">
        <v>0.5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12</v>
      </c>
      <c r="E23" s="26">
        <v>0.6</v>
      </c>
    </row>
    <row r="24" spans="1:5" x14ac:dyDescent="0.3">
      <c r="A24" s="24" t="s">
        <v>5</v>
      </c>
      <c r="B24" s="24" t="s">
        <v>25</v>
      </c>
      <c r="C24" s="25">
        <v>70496</v>
      </c>
      <c r="D24" s="26">
        <v>16</v>
      </c>
      <c r="E24" s="26">
        <v>0.2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14</v>
      </c>
      <c r="E25" s="26">
        <v>0.6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12</v>
      </c>
      <c r="E26" s="26">
        <v>0.4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9</v>
      </c>
      <c r="E27" s="26">
        <v>0.5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15</v>
      </c>
      <c r="E28" s="26">
        <v>0.6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8</v>
      </c>
      <c r="E29" s="26">
        <v>0.6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18</v>
      </c>
      <c r="E30" s="26">
        <v>0.3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5</v>
      </c>
      <c r="E31" s="26">
        <v>0.2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46</v>
      </c>
      <c r="E32" s="26">
        <v>0.8</v>
      </c>
    </row>
    <row r="33" spans="1:5" x14ac:dyDescent="0.3">
      <c r="A33" s="24" t="s">
        <v>5</v>
      </c>
      <c r="B33" s="24" t="s">
        <v>34</v>
      </c>
      <c r="C33" s="25">
        <v>103598</v>
      </c>
      <c r="D33" s="26">
        <v>35</v>
      </c>
      <c r="E33" s="26">
        <v>0.3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5</v>
      </c>
      <c r="E34" s="26">
        <v>0.4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6</v>
      </c>
      <c r="E35" s="26">
        <v>0.6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6</v>
      </c>
      <c r="E36" s="26">
        <v>0.6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7</v>
      </c>
      <c r="E37" s="26">
        <v>0.6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7</v>
      </c>
      <c r="E38" s="26">
        <v>0.3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22</v>
      </c>
      <c r="E39" s="26">
        <v>0.5</v>
      </c>
    </row>
    <row r="40" spans="1:5" x14ac:dyDescent="0.3">
      <c r="A40" s="24" t="s">
        <v>5</v>
      </c>
      <c r="B40" s="24" t="s">
        <v>41</v>
      </c>
      <c r="C40" s="25">
        <v>101883</v>
      </c>
      <c r="D40" s="26">
        <v>34</v>
      </c>
      <c r="E40" s="26">
        <v>0.3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7</v>
      </c>
      <c r="E41" s="26">
        <v>0.4</v>
      </c>
    </row>
    <row r="42" spans="1:5" x14ac:dyDescent="0.3">
      <c r="A42" s="24" t="s">
        <v>5</v>
      </c>
      <c r="B42" s="24" t="s">
        <v>43</v>
      </c>
      <c r="C42" s="25">
        <v>2063547</v>
      </c>
      <c r="D42" s="26">
        <v>418</v>
      </c>
      <c r="E42" s="26">
        <v>0.2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26</v>
      </c>
      <c r="E43" s="26">
        <v>0.5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6</v>
      </c>
      <c r="E44" s="26">
        <v>0.4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20</v>
      </c>
      <c r="E45" s="26">
        <v>0.3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16</v>
      </c>
      <c r="E46" s="26">
        <v>0.8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10</v>
      </c>
      <c r="E47" s="26">
        <v>0.4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6</v>
      </c>
      <c r="E48" s="26">
        <v>0.4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5</v>
      </c>
      <c r="E49" s="26">
        <v>0.2</v>
      </c>
    </row>
    <row r="50" spans="1:5" x14ac:dyDescent="0.3">
      <c r="A50" s="24" t="s">
        <v>5</v>
      </c>
      <c r="B50" s="24" t="s">
        <v>51</v>
      </c>
      <c r="C50" s="25">
        <v>96372</v>
      </c>
      <c r="D50" s="26">
        <v>47</v>
      </c>
      <c r="E50" s="26">
        <v>0.5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8</v>
      </c>
      <c r="E51" s="26">
        <v>0.4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21</v>
      </c>
      <c r="E52" s="26">
        <v>0.7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20</v>
      </c>
      <c r="E53" s="26">
        <v>0.8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10</v>
      </c>
      <c r="E54" s="26">
        <v>0.7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14</v>
      </c>
      <c r="E55" s="26">
        <v>0.5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37</v>
      </c>
      <c r="E56" s="26">
        <v>0.7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13</v>
      </c>
      <c r="E57" s="26">
        <v>0.4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5</v>
      </c>
      <c r="E58" s="26">
        <v>0.4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7</v>
      </c>
      <c r="E59" s="26">
        <v>0.6</v>
      </c>
    </row>
    <row r="60" spans="1:5" x14ac:dyDescent="0.3">
      <c r="A60" s="24" t="s">
        <v>5</v>
      </c>
      <c r="B60" s="24" t="s">
        <v>61</v>
      </c>
      <c r="C60" s="25">
        <v>66764</v>
      </c>
      <c r="D60" s="26">
        <v>25</v>
      </c>
      <c r="E60" s="26">
        <v>0.4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13</v>
      </c>
      <c r="E61" s="26">
        <v>0.7</v>
      </c>
    </row>
    <row r="62" spans="1:5" x14ac:dyDescent="0.3">
      <c r="A62" s="24" t="s">
        <v>5</v>
      </c>
      <c r="B62" s="24" t="s">
        <v>63</v>
      </c>
      <c r="C62" s="25">
        <v>73669</v>
      </c>
      <c r="D62" s="26">
        <v>34</v>
      </c>
      <c r="E62" s="26">
        <v>0.5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8</v>
      </c>
      <c r="E63" s="26">
        <v>0.4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4</v>
      </c>
      <c r="E64" s="26">
        <v>0.3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7</v>
      </c>
      <c r="E65" s="26">
        <v>0.4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11</v>
      </c>
      <c r="E66" s="26">
        <v>0.4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1274</v>
      </c>
      <c r="E67" s="30">
        <f>D67/(C67/1000)</f>
        <v>0.32325385196039252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0.2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0.8</v>
      </c>
    </row>
    <row r="70" spans="1:5" x14ac:dyDescent="0.3">
      <c r="A70" s="34" t="s">
        <v>109</v>
      </c>
      <c r="B70" s="34"/>
      <c r="C70" s="35">
        <v>201935360</v>
      </c>
      <c r="D70" s="35">
        <v>58097</v>
      </c>
      <c r="E70" s="36">
        <v>0.28770097520315413</v>
      </c>
    </row>
    <row r="71" spans="1:5" x14ac:dyDescent="0.3">
      <c r="A71" s="34"/>
      <c r="B71" s="34"/>
      <c r="C71" s="35"/>
      <c r="D71" s="35" t="s">
        <v>107</v>
      </c>
      <c r="E71" s="36">
        <v>0</v>
      </c>
    </row>
    <row r="72" spans="1:5" x14ac:dyDescent="0.3">
      <c r="A72" s="37"/>
      <c r="B72" s="37"/>
      <c r="C72" s="38"/>
      <c r="D72" s="38" t="s">
        <v>108</v>
      </c>
      <c r="E72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7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57</v>
      </c>
      <c r="E5" s="26">
        <v>3.6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57</v>
      </c>
      <c r="E6" s="26">
        <v>5.2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33</v>
      </c>
      <c r="E7" s="26">
        <v>3.3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58</v>
      </c>
      <c r="E8" s="26">
        <v>3.4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52</v>
      </c>
      <c r="E9" s="26">
        <v>2.5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109</v>
      </c>
      <c r="E10" s="26">
        <v>7.1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116</v>
      </c>
      <c r="E11" s="26">
        <v>2.8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110</v>
      </c>
      <c r="E12" s="26">
        <v>5.9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100</v>
      </c>
      <c r="E13" s="26">
        <v>3.2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174</v>
      </c>
      <c r="E14" s="26">
        <v>4.5999999999999996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43</v>
      </c>
      <c r="E15" s="26">
        <v>2.1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55</v>
      </c>
      <c r="E16" s="26">
        <v>2.2999999999999998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92</v>
      </c>
      <c r="E17" s="26">
        <v>2.6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89</v>
      </c>
      <c r="E18" s="26">
        <v>2.7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63</v>
      </c>
      <c r="E19" s="26">
        <v>4.7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43</v>
      </c>
      <c r="E20" s="26">
        <v>2.5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72</v>
      </c>
      <c r="E21" s="26">
        <v>2.5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129</v>
      </c>
      <c r="E22" s="26">
        <v>4.2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80</v>
      </c>
      <c r="E23" s="26">
        <v>4</v>
      </c>
    </row>
    <row r="24" spans="1:5" x14ac:dyDescent="0.3">
      <c r="A24" s="24" t="s">
        <v>5</v>
      </c>
      <c r="B24" s="24" t="s">
        <v>25</v>
      </c>
      <c r="C24" s="25">
        <v>70496</v>
      </c>
      <c r="D24" s="26">
        <v>246</v>
      </c>
      <c r="E24" s="26">
        <v>3.5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89</v>
      </c>
      <c r="E25" s="26">
        <v>3.8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110</v>
      </c>
      <c r="E26" s="26">
        <v>3.3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49</v>
      </c>
      <c r="E27" s="26">
        <v>2.9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146</v>
      </c>
      <c r="E28" s="26">
        <v>5.6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61</v>
      </c>
      <c r="E29" s="26">
        <v>4.4000000000000004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152</v>
      </c>
      <c r="E30" s="26">
        <v>2.6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62</v>
      </c>
      <c r="E31" s="26">
        <v>2.5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209</v>
      </c>
      <c r="E32" s="26">
        <v>3.4</v>
      </c>
    </row>
    <row r="33" spans="1:5" x14ac:dyDescent="0.3">
      <c r="A33" s="24" t="s">
        <v>5</v>
      </c>
      <c r="B33" s="24" t="s">
        <v>34</v>
      </c>
      <c r="C33" s="25">
        <v>103598</v>
      </c>
      <c r="D33" s="26">
        <v>282</v>
      </c>
      <c r="E33" s="26">
        <v>2.7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28</v>
      </c>
      <c r="E34" s="26">
        <v>2.5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25</v>
      </c>
      <c r="E35" s="26">
        <v>2.4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51</v>
      </c>
      <c r="E36" s="26">
        <v>5.7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32</v>
      </c>
      <c r="E37" s="26">
        <v>3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66</v>
      </c>
      <c r="E38" s="26">
        <v>2.6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131</v>
      </c>
      <c r="E39" s="26">
        <v>2.9</v>
      </c>
    </row>
    <row r="40" spans="1:5" x14ac:dyDescent="0.3">
      <c r="A40" s="24" t="s">
        <v>5</v>
      </c>
      <c r="B40" s="24" t="s">
        <v>41</v>
      </c>
      <c r="C40" s="25">
        <v>101883</v>
      </c>
      <c r="D40" s="26">
        <v>283</v>
      </c>
      <c r="E40" s="26">
        <v>2.8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44</v>
      </c>
      <c r="E41" s="26">
        <v>2.6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8801</v>
      </c>
      <c r="E42" s="26">
        <v>4.3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225</v>
      </c>
      <c r="E43" s="26">
        <v>4.2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41</v>
      </c>
      <c r="E44" s="26">
        <v>2.6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154</v>
      </c>
      <c r="E45" s="26">
        <v>2.5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118</v>
      </c>
      <c r="E46" s="26">
        <v>5.9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78</v>
      </c>
      <c r="E47" s="26">
        <v>2.9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80</v>
      </c>
      <c r="E48" s="26">
        <v>5.0999999999999996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44</v>
      </c>
      <c r="E49" s="26">
        <v>1.8</v>
      </c>
    </row>
    <row r="50" spans="1:5" x14ac:dyDescent="0.3">
      <c r="A50" s="24" t="s">
        <v>5</v>
      </c>
      <c r="B50" s="24" t="s">
        <v>51</v>
      </c>
      <c r="C50" s="25">
        <v>96372</v>
      </c>
      <c r="D50" s="26">
        <v>413</v>
      </c>
      <c r="E50" s="26">
        <v>4.3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58</v>
      </c>
      <c r="E51" s="26">
        <v>3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157</v>
      </c>
      <c r="E52" s="26">
        <v>5.0999999999999996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85</v>
      </c>
      <c r="E53" s="26">
        <v>3.4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62</v>
      </c>
      <c r="E54" s="26">
        <v>4.4000000000000004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121</v>
      </c>
      <c r="E55" s="26">
        <v>4.3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200</v>
      </c>
      <c r="E56" s="26">
        <v>3.9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88</v>
      </c>
      <c r="E57" s="26">
        <v>2.7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38</v>
      </c>
      <c r="E58" s="26">
        <v>3.3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36</v>
      </c>
      <c r="E59" s="26">
        <v>3.1</v>
      </c>
    </row>
    <row r="60" spans="1:5" x14ac:dyDescent="0.3">
      <c r="A60" s="24" t="s">
        <v>5</v>
      </c>
      <c r="B60" s="24" t="s">
        <v>61</v>
      </c>
      <c r="C60" s="25">
        <v>66764</v>
      </c>
      <c r="D60" s="26">
        <v>327</v>
      </c>
      <c r="E60" s="26">
        <v>4.9000000000000004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88</v>
      </c>
      <c r="E61" s="26">
        <v>4.5</v>
      </c>
    </row>
    <row r="62" spans="1:5" x14ac:dyDescent="0.3">
      <c r="A62" s="24" t="s">
        <v>5</v>
      </c>
      <c r="B62" s="24" t="s">
        <v>63</v>
      </c>
      <c r="C62" s="25">
        <v>73669</v>
      </c>
      <c r="D62" s="26">
        <v>305</v>
      </c>
      <c r="E62" s="26">
        <v>4.0999999999999996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67</v>
      </c>
      <c r="E63" s="26">
        <v>3.5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49</v>
      </c>
      <c r="E64" s="26">
        <v>3.4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40</v>
      </c>
      <c r="E65" s="26">
        <v>2.2000000000000002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110</v>
      </c>
      <c r="E66" s="26">
        <v>4.5999999999999996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15383</v>
      </c>
      <c r="E67" s="30">
        <f>D67/(C67/1000)</f>
        <v>3.9031507101308618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1.8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7.1</v>
      </c>
    </row>
    <row r="70" spans="1:5" x14ac:dyDescent="0.3">
      <c r="A70" s="34" t="s">
        <v>109</v>
      </c>
      <c r="B70" s="34"/>
      <c r="C70" s="35">
        <v>203062512</v>
      </c>
      <c r="D70" s="35">
        <v>828288</v>
      </c>
      <c r="E70" s="36">
        <v>4.0789803683705044</v>
      </c>
    </row>
    <row r="71" spans="1:5" x14ac:dyDescent="0.3">
      <c r="A71" s="34"/>
      <c r="B71" s="34"/>
      <c r="C71" s="35"/>
      <c r="D71" s="35" t="s">
        <v>107</v>
      </c>
      <c r="E71" s="36">
        <v>0.4</v>
      </c>
    </row>
    <row r="72" spans="1:5" x14ac:dyDescent="0.3">
      <c r="A72" s="37"/>
      <c r="B72" s="37"/>
      <c r="C72" s="38"/>
      <c r="D72" s="38" t="s">
        <v>108</v>
      </c>
      <c r="E72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9"/>
  <sheetViews>
    <sheetView workbookViewId="0">
      <pane ySplit="4" topLeftCell="A5" activePane="bottomLeft" state="frozen"/>
      <selection pane="bottomLeft" activeCell="A20" sqref="A20:XFD460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84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68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69</v>
      </c>
      <c r="C5" s="25">
        <v>2401115</v>
      </c>
      <c r="D5" s="25">
        <v>44444</v>
      </c>
      <c r="E5" s="26">
        <v>18.5</v>
      </c>
    </row>
    <row r="6" spans="1:6" x14ac:dyDescent="0.3">
      <c r="A6" s="24" t="s">
        <v>5</v>
      </c>
      <c r="B6" s="24" t="s">
        <v>70</v>
      </c>
      <c r="C6" s="25">
        <v>273036</v>
      </c>
      <c r="D6" s="25">
        <v>4544</v>
      </c>
      <c r="E6" s="26">
        <v>16.600000000000001</v>
      </c>
    </row>
    <row r="7" spans="1:6" x14ac:dyDescent="0.3">
      <c r="A7" s="24" t="s">
        <v>5</v>
      </c>
      <c r="B7" s="24" t="s">
        <v>71</v>
      </c>
      <c r="C7" s="25">
        <v>188907</v>
      </c>
      <c r="D7" s="25">
        <v>3151</v>
      </c>
      <c r="E7" s="26">
        <v>16.7</v>
      </c>
    </row>
    <row r="8" spans="1:6" x14ac:dyDescent="0.3">
      <c r="A8" s="24" t="s">
        <v>5</v>
      </c>
      <c r="B8" s="24" t="s">
        <v>72</v>
      </c>
      <c r="C8" s="25">
        <v>179560</v>
      </c>
      <c r="D8" s="25">
        <v>2879</v>
      </c>
      <c r="E8" s="26">
        <v>16</v>
      </c>
    </row>
    <row r="9" spans="1:6" x14ac:dyDescent="0.3">
      <c r="A9" s="24" t="s">
        <v>5</v>
      </c>
      <c r="B9" s="24" t="s">
        <v>73</v>
      </c>
      <c r="C9" s="25">
        <v>232561</v>
      </c>
      <c r="D9" s="25">
        <v>3804</v>
      </c>
      <c r="E9" s="26">
        <v>16.399999999999999</v>
      </c>
    </row>
    <row r="10" spans="1:6" x14ac:dyDescent="0.3">
      <c r="A10" s="24" t="s">
        <v>5</v>
      </c>
      <c r="B10" s="24" t="s">
        <v>74</v>
      </c>
      <c r="C10" s="25">
        <v>136736</v>
      </c>
      <c r="D10" s="25">
        <v>2286</v>
      </c>
      <c r="E10" s="26">
        <v>16.7</v>
      </c>
    </row>
    <row r="11" spans="1:6" x14ac:dyDescent="0.3">
      <c r="A11" s="24" t="s">
        <v>5</v>
      </c>
      <c r="B11" s="24" t="s">
        <v>75</v>
      </c>
      <c r="C11" s="25">
        <v>128161</v>
      </c>
      <c r="D11" s="25">
        <v>2051</v>
      </c>
      <c r="E11" s="26">
        <v>16</v>
      </c>
    </row>
    <row r="12" spans="1:6" x14ac:dyDescent="0.3">
      <c r="A12" s="24" t="s">
        <v>5</v>
      </c>
      <c r="B12" s="24" t="s">
        <v>76</v>
      </c>
      <c r="C12" s="25">
        <v>139086</v>
      </c>
      <c r="D12" s="25">
        <v>2456</v>
      </c>
      <c r="E12" s="26">
        <v>17.7</v>
      </c>
    </row>
    <row r="13" spans="1:6" x14ac:dyDescent="0.3">
      <c r="A13" s="24" t="s">
        <v>5</v>
      </c>
      <c r="B13" s="24" t="s">
        <v>77</v>
      </c>
      <c r="C13" s="25">
        <v>262013</v>
      </c>
      <c r="D13" s="25">
        <v>5235</v>
      </c>
      <c r="E13" s="26">
        <v>20</v>
      </c>
    </row>
    <row r="14" spans="1:6" x14ac:dyDescent="0.3">
      <c r="A14" s="28" t="str">
        <f>CONCATENATE("Total (",RIGHT(Índice!$A$4,2),")")</f>
        <v>Total (AM)</v>
      </c>
      <c r="B14" s="28"/>
      <c r="C14" s="29">
        <f>SUM(C5:C13)</f>
        <v>3941175</v>
      </c>
      <c r="D14" s="29">
        <f>SUM(D5:D13)</f>
        <v>70850</v>
      </c>
      <c r="E14" s="30">
        <f>D14/(C14/1000)</f>
        <v>17.976872379429992</v>
      </c>
      <c r="F14" s="27">
        <f>E14/(D14/1000)</f>
        <v>0.25373143795949177</v>
      </c>
    </row>
    <row r="15" spans="1:6" x14ac:dyDescent="0.3">
      <c r="A15" s="31"/>
      <c r="B15" s="31"/>
      <c r="C15" s="32"/>
      <c r="D15" s="32" t="s">
        <v>107</v>
      </c>
      <c r="E15" s="33">
        <f>MIN($E$5:$E$13)</f>
        <v>16</v>
      </c>
      <c r="F15" s="27">
        <f>MIN($E$5:$E$222)</f>
        <v>8.6</v>
      </c>
    </row>
    <row r="16" spans="1:6" x14ac:dyDescent="0.3">
      <c r="A16" s="31"/>
      <c r="B16" s="31"/>
      <c r="C16" s="32"/>
      <c r="D16" s="32" t="s">
        <v>108</v>
      </c>
      <c r="E16" s="33">
        <f>MAX($E$5:$E$13)</f>
        <v>20</v>
      </c>
      <c r="F16" s="27">
        <f>MAX($E$5:$E$222)</f>
        <v>37.6</v>
      </c>
    </row>
    <row r="17" spans="1:5" x14ac:dyDescent="0.3">
      <c r="A17" s="34" t="s">
        <v>109</v>
      </c>
      <c r="B17" s="34"/>
      <c r="C17" s="35">
        <v>203062512</v>
      </c>
      <c r="D17" s="35">
        <v>3986899</v>
      </c>
      <c r="E17" s="36">
        <v>19.633850486396032</v>
      </c>
    </row>
    <row r="18" spans="1:5" x14ac:dyDescent="0.3">
      <c r="A18" s="34"/>
      <c r="B18" s="34"/>
      <c r="C18" s="35"/>
      <c r="D18" s="35" t="s">
        <v>107</v>
      </c>
      <c r="E18" s="36">
        <v>8.6</v>
      </c>
    </row>
    <row r="19" spans="1:5" x14ac:dyDescent="0.3">
      <c r="A19" s="37"/>
      <c r="B19" s="37"/>
      <c r="C19" s="38"/>
      <c r="D19" s="38" t="s">
        <v>108</v>
      </c>
      <c r="E19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72"/>
  <sheetViews>
    <sheetView workbookViewId="0">
      <pane ySplit="4" topLeftCell="A5" activePane="bottomLeft" state="frozen"/>
      <selection pane="bottomLeft" activeCell="A71" sqref="A71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272</v>
      </c>
      <c r="E5" s="26">
        <v>17.100000000000001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272</v>
      </c>
      <c r="E6" s="26">
        <v>25.1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259</v>
      </c>
      <c r="E7" s="26">
        <v>26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338</v>
      </c>
      <c r="E8" s="26">
        <v>19.7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260</v>
      </c>
      <c r="E9" s="26">
        <v>12.6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430</v>
      </c>
      <c r="E10" s="26">
        <v>28.1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569</v>
      </c>
      <c r="E11" s="26">
        <v>13.7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527</v>
      </c>
      <c r="E12" s="26">
        <v>28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508</v>
      </c>
      <c r="E13" s="26">
        <v>16.399999999999999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607</v>
      </c>
      <c r="E14" s="26">
        <v>16.100000000000001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272</v>
      </c>
      <c r="E15" s="26">
        <v>13.1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309</v>
      </c>
      <c r="E16" s="26">
        <v>13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552</v>
      </c>
      <c r="E17" s="26">
        <v>15.6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758</v>
      </c>
      <c r="E18" s="26">
        <v>22.9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253</v>
      </c>
      <c r="E19" s="26">
        <v>18.8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207</v>
      </c>
      <c r="E20" s="26">
        <v>12.3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299</v>
      </c>
      <c r="E21" s="26">
        <v>10.4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716</v>
      </c>
      <c r="E22" s="26">
        <v>23.2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358</v>
      </c>
      <c r="E23" s="26">
        <v>18.2</v>
      </c>
    </row>
    <row r="24" spans="1:5" x14ac:dyDescent="0.3">
      <c r="A24" s="24" t="s">
        <v>5</v>
      </c>
      <c r="B24" s="24" t="s">
        <v>25</v>
      </c>
      <c r="C24" s="25">
        <v>70496</v>
      </c>
      <c r="D24" s="25">
        <v>1094</v>
      </c>
      <c r="E24" s="26">
        <v>15.5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382</v>
      </c>
      <c r="E25" s="26">
        <v>16.2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527</v>
      </c>
      <c r="E26" s="26">
        <v>15.9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444</v>
      </c>
      <c r="E27" s="26">
        <v>25.8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589</v>
      </c>
      <c r="E28" s="26">
        <v>22.8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302</v>
      </c>
      <c r="E29" s="26">
        <v>21.9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917</v>
      </c>
      <c r="E30" s="26">
        <v>16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320</v>
      </c>
      <c r="E31" s="26">
        <v>13.1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877</v>
      </c>
      <c r="E32" s="26">
        <v>14.4</v>
      </c>
    </row>
    <row r="33" spans="1:5" x14ac:dyDescent="0.3">
      <c r="A33" s="24" t="s">
        <v>5</v>
      </c>
      <c r="B33" s="24" t="s">
        <v>34</v>
      </c>
      <c r="C33" s="25">
        <v>103598</v>
      </c>
      <c r="D33" s="25">
        <v>1597</v>
      </c>
      <c r="E33" s="26">
        <v>15.4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146</v>
      </c>
      <c r="E34" s="26">
        <v>13.4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158</v>
      </c>
      <c r="E35" s="26">
        <v>15.6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189</v>
      </c>
      <c r="E36" s="26">
        <v>21.4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185</v>
      </c>
      <c r="E37" s="26">
        <v>17.2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380</v>
      </c>
      <c r="E38" s="26">
        <v>15.1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775</v>
      </c>
      <c r="E39" s="26">
        <v>17</v>
      </c>
    </row>
    <row r="40" spans="1:5" x14ac:dyDescent="0.3">
      <c r="A40" s="24" t="s">
        <v>5</v>
      </c>
      <c r="B40" s="24" t="s">
        <v>41</v>
      </c>
      <c r="C40" s="25">
        <v>101883</v>
      </c>
      <c r="D40" s="25">
        <v>1539</v>
      </c>
      <c r="E40" s="26">
        <v>15.1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290</v>
      </c>
      <c r="E41" s="26">
        <v>17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32166</v>
      </c>
      <c r="E42" s="26">
        <v>15.6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878</v>
      </c>
      <c r="E43" s="26">
        <v>16.3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262</v>
      </c>
      <c r="E44" s="26">
        <v>16.899999999999999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732</v>
      </c>
      <c r="E45" s="26">
        <v>12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419</v>
      </c>
      <c r="E46" s="26">
        <v>20.8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458</v>
      </c>
      <c r="E47" s="26">
        <v>16.899999999999999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344</v>
      </c>
      <c r="E48" s="26">
        <v>21.8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280</v>
      </c>
      <c r="E49" s="26">
        <v>11.8</v>
      </c>
    </row>
    <row r="50" spans="1:5" x14ac:dyDescent="0.3">
      <c r="A50" s="24" t="s">
        <v>5</v>
      </c>
      <c r="B50" s="24" t="s">
        <v>51</v>
      </c>
      <c r="C50" s="25">
        <v>96372</v>
      </c>
      <c r="D50" s="25">
        <v>1787</v>
      </c>
      <c r="E50" s="26">
        <v>18.5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302</v>
      </c>
      <c r="E51" s="26">
        <v>15.6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621</v>
      </c>
      <c r="E52" s="26">
        <v>20.2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488</v>
      </c>
      <c r="E53" s="26">
        <v>19.600000000000001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333</v>
      </c>
      <c r="E54" s="26">
        <v>23.5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523</v>
      </c>
      <c r="E55" s="26">
        <v>18.600000000000001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946</v>
      </c>
      <c r="E56" s="26">
        <v>18.3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593</v>
      </c>
      <c r="E57" s="26">
        <v>18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208</v>
      </c>
      <c r="E58" s="26">
        <v>17.8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203</v>
      </c>
      <c r="E59" s="26">
        <v>17.600000000000001</v>
      </c>
    </row>
    <row r="60" spans="1:5" x14ac:dyDescent="0.3">
      <c r="A60" s="24" t="s">
        <v>5</v>
      </c>
      <c r="B60" s="24" t="s">
        <v>61</v>
      </c>
      <c r="C60" s="25">
        <v>66764</v>
      </c>
      <c r="D60" s="25">
        <v>1509</v>
      </c>
      <c r="E60" s="26">
        <v>22.6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444</v>
      </c>
      <c r="E61" s="26">
        <v>22.7</v>
      </c>
    </row>
    <row r="62" spans="1:5" x14ac:dyDescent="0.3">
      <c r="A62" s="24" t="s">
        <v>5</v>
      </c>
      <c r="B62" s="24" t="s">
        <v>63</v>
      </c>
      <c r="C62" s="25">
        <v>73669</v>
      </c>
      <c r="D62" s="25">
        <v>1249</v>
      </c>
      <c r="E62" s="26">
        <v>17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309</v>
      </c>
      <c r="E63" s="26">
        <v>16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270</v>
      </c>
      <c r="E64" s="26">
        <v>18.7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273</v>
      </c>
      <c r="E65" s="26">
        <v>14.7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397</v>
      </c>
      <c r="E66" s="26">
        <v>16.600000000000001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64471</v>
      </c>
      <c r="E67" s="30">
        <f>D67/(C67/1000)</f>
        <v>16.358319536686395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10.4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28.1</v>
      </c>
    </row>
    <row r="70" spans="1:5" x14ac:dyDescent="0.3">
      <c r="A70" s="34" t="s">
        <v>109</v>
      </c>
      <c r="B70" s="34"/>
      <c r="C70" s="35">
        <v>203062512</v>
      </c>
      <c r="D70" s="35">
        <v>3274643</v>
      </c>
      <c r="E70" s="36">
        <v>16.126280364344158</v>
      </c>
    </row>
    <row r="71" spans="1:5" x14ac:dyDescent="0.3">
      <c r="A71" s="34"/>
      <c r="B71" s="34"/>
      <c r="C71" s="35"/>
      <c r="D71" s="35" t="s">
        <v>107</v>
      </c>
      <c r="E71" s="36">
        <v>4.4000000000000004</v>
      </c>
    </row>
    <row r="72" spans="1:5" x14ac:dyDescent="0.3">
      <c r="A72" s="37"/>
      <c r="B72" s="37"/>
      <c r="C72" s="38"/>
      <c r="D72" s="38" t="s">
        <v>108</v>
      </c>
      <c r="E72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9"/>
  <sheetViews>
    <sheetView workbookViewId="0">
      <pane ySplit="4" topLeftCell="A5" activePane="bottomLeft" state="frozen"/>
      <selection pane="bottomLeft" activeCell="A20" sqref="A20:XFD460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86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68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69</v>
      </c>
      <c r="C5" s="25">
        <v>2401115</v>
      </c>
      <c r="D5" s="25">
        <v>38349</v>
      </c>
      <c r="E5" s="26">
        <v>16</v>
      </c>
    </row>
    <row r="6" spans="1:6" x14ac:dyDescent="0.3">
      <c r="A6" s="24" t="s">
        <v>5</v>
      </c>
      <c r="B6" s="24" t="s">
        <v>70</v>
      </c>
      <c r="C6" s="25">
        <v>273036</v>
      </c>
      <c r="D6" s="25">
        <v>4482</v>
      </c>
      <c r="E6" s="26">
        <v>16.399999999999999</v>
      </c>
    </row>
    <row r="7" spans="1:6" x14ac:dyDescent="0.3">
      <c r="A7" s="24" t="s">
        <v>5</v>
      </c>
      <c r="B7" s="24" t="s">
        <v>71</v>
      </c>
      <c r="C7" s="25">
        <v>188907</v>
      </c>
      <c r="D7" s="25">
        <v>3094</v>
      </c>
      <c r="E7" s="26">
        <v>16.399999999999999</v>
      </c>
    </row>
    <row r="8" spans="1:6" x14ac:dyDescent="0.3">
      <c r="A8" s="24" t="s">
        <v>5</v>
      </c>
      <c r="B8" s="24" t="s">
        <v>72</v>
      </c>
      <c r="C8" s="25">
        <v>179560</v>
      </c>
      <c r="D8" s="25">
        <v>2837</v>
      </c>
      <c r="E8" s="26">
        <v>15.8</v>
      </c>
    </row>
    <row r="9" spans="1:6" x14ac:dyDescent="0.3">
      <c r="A9" s="24" t="s">
        <v>5</v>
      </c>
      <c r="B9" s="24" t="s">
        <v>73</v>
      </c>
      <c r="C9" s="25">
        <v>232561</v>
      </c>
      <c r="D9" s="25">
        <v>3754</v>
      </c>
      <c r="E9" s="26">
        <v>16.100000000000001</v>
      </c>
    </row>
    <row r="10" spans="1:6" x14ac:dyDescent="0.3">
      <c r="A10" s="24" t="s">
        <v>5</v>
      </c>
      <c r="B10" s="24" t="s">
        <v>74</v>
      </c>
      <c r="C10" s="25">
        <v>136736</v>
      </c>
      <c r="D10" s="25">
        <v>2280</v>
      </c>
      <c r="E10" s="26">
        <v>16.7</v>
      </c>
    </row>
    <row r="11" spans="1:6" x14ac:dyDescent="0.3">
      <c r="A11" s="24" t="s">
        <v>5</v>
      </c>
      <c r="B11" s="24" t="s">
        <v>75</v>
      </c>
      <c r="C11" s="25">
        <v>128161</v>
      </c>
      <c r="D11" s="25">
        <v>2037</v>
      </c>
      <c r="E11" s="26">
        <v>15.9</v>
      </c>
    </row>
    <row r="12" spans="1:6" x14ac:dyDescent="0.3">
      <c r="A12" s="24" t="s">
        <v>5</v>
      </c>
      <c r="B12" s="24" t="s">
        <v>76</v>
      </c>
      <c r="C12" s="25">
        <v>139086</v>
      </c>
      <c r="D12" s="25">
        <v>2427</v>
      </c>
      <c r="E12" s="26">
        <v>17.399999999999999</v>
      </c>
    </row>
    <row r="13" spans="1:6" x14ac:dyDescent="0.3">
      <c r="A13" s="24" t="s">
        <v>5</v>
      </c>
      <c r="B13" s="24" t="s">
        <v>77</v>
      </c>
      <c r="C13" s="25">
        <v>262013</v>
      </c>
      <c r="D13" s="25">
        <v>5212</v>
      </c>
      <c r="E13" s="26">
        <v>19.899999999999999</v>
      </c>
    </row>
    <row r="14" spans="1:6" x14ac:dyDescent="0.3">
      <c r="A14" s="28" t="str">
        <f>CONCATENATE("Total (",RIGHT(Índice!$A$4,2),")")</f>
        <v>Total (AM)</v>
      </c>
      <c r="B14" s="28"/>
      <c r="C14" s="29">
        <f>SUM(C5:C13)</f>
        <v>3941175</v>
      </c>
      <c r="D14" s="29">
        <f>SUM(D5:D13)</f>
        <v>64472</v>
      </c>
      <c r="E14" s="30">
        <f>D14/(C14/1000)</f>
        <v>16.358573268124353</v>
      </c>
      <c r="F14" s="27">
        <f>E14/(D14/1000)</f>
        <v>0.25373143795949177</v>
      </c>
    </row>
    <row r="15" spans="1:6" x14ac:dyDescent="0.3">
      <c r="A15" s="31"/>
      <c r="B15" s="31"/>
      <c r="C15" s="32"/>
      <c r="D15" s="32" t="s">
        <v>107</v>
      </c>
      <c r="E15" s="33">
        <f>MIN($E$5:$E$13)</f>
        <v>15.8</v>
      </c>
      <c r="F15" s="27">
        <f>MIN($E$5:$E$13)</f>
        <v>15.8</v>
      </c>
    </row>
    <row r="16" spans="1:6" x14ac:dyDescent="0.3">
      <c r="A16" s="31"/>
      <c r="B16" s="31"/>
      <c r="C16" s="32"/>
      <c r="D16" s="32" t="s">
        <v>108</v>
      </c>
      <c r="E16" s="33">
        <f>MAX($E$5:$E$13)</f>
        <v>19.899999999999999</v>
      </c>
      <c r="F16" s="27">
        <f>MAX($E$5:$E$13)</f>
        <v>19.899999999999999</v>
      </c>
    </row>
    <row r="17" spans="1:5" x14ac:dyDescent="0.3">
      <c r="A17" s="34" t="s">
        <v>109</v>
      </c>
      <c r="B17" s="34"/>
      <c r="C17" s="35">
        <v>203062512</v>
      </c>
      <c r="D17" s="35">
        <v>3274552</v>
      </c>
      <c r="E17" s="36">
        <v>16.125832226482061</v>
      </c>
    </row>
    <row r="18" spans="1:5" x14ac:dyDescent="0.3">
      <c r="A18" s="34"/>
      <c r="B18" s="34"/>
      <c r="C18" s="35"/>
      <c r="D18" s="35" t="s">
        <v>107</v>
      </c>
      <c r="E18" s="36">
        <v>7.6</v>
      </c>
    </row>
    <row r="19" spans="1:5" x14ac:dyDescent="0.3">
      <c r="A19" s="37"/>
      <c r="B19" s="37"/>
      <c r="C19" s="38"/>
      <c r="D19" s="38" t="s">
        <v>108</v>
      </c>
      <c r="E19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72"/>
  <sheetViews>
    <sheetView workbookViewId="0">
      <pane ySplit="4" topLeftCell="A5" activePane="bottomLeft" state="frozen"/>
      <selection pane="bottomLeft" activeCell="A73" sqref="A73:XFD5578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15866</v>
      </c>
      <c r="D5" s="26">
        <v>272</v>
      </c>
      <c r="E5" s="26">
        <v>17.100000000000001</v>
      </c>
    </row>
    <row r="6" spans="1:5" x14ac:dyDescent="0.3">
      <c r="A6" s="24" t="s">
        <v>5</v>
      </c>
      <c r="B6" s="24" t="s">
        <v>7</v>
      </c>
      <c r="C6" s="25">
        <v>10819</v>
      </c>
      <c r="D6" s="26">
        <v>272</v>
      </c>
      <c r="E6" s="26">
        <v>25.1</v>
      </c>
    </row>
    <row r="7" spans="1:5" x14ac:dyDescent="0.3">
      <c r="A7" s="24" t="s">
        <v>5</v>
      </c>
      <c r="B7" s="24" t="s">
        <v>8</v>
      </c>
      <c r="C7" s="25">
        <v>9962</v>
      </c>
      <c r="D7" s="26">
        <v>259</v>
      </c>
      <c r="E7" s="26">
        <v>26</v>
      </c>
    </row>
    <row r="8" spans="1:5" x14ac:dyDescent="0.3">
      <c r="A8" s="24" t="s">
        <v>5</v>
      </c>
      <c r="B8" s="24" t="s">
        <v>9</v>
      </c>
      <c r="C8" s="25">
        <v>17194</v>
      </c>
      <c r="D8" s="26">
        <v>338</v>
      </c>
      <c r="E8" s="26">
        <v>19.7</v>
      </c>
    </row>
    <row r="9" spans="1:5" x14ac:dyDescent="0.3">
      <c r="A9" s="24" t="s">
        <v>5</v>
      </c>
      <c r="B9" s="24" t="s">
        <v>10</v>
      </c>
      <c r="C9" s="25">
        <v>20647</v>
      </c>
      <c r="D9" s="26">
        <v>260</v>
      </c>
      <c r="E9" s="26">
        <v>12.6</v>
      </c>
    </row>
    <row r="10" spans="1:5" x14ac:dyDescent="0.3">
      <c r="A10" s="24" t="s">
        <v>5</v>
      </c>
      <c r="B10" s="24" t="s">
        <v>11</v>
      </c>
      <c r="C10" s="25">
        <v>15314</v>
      </c>
      <c r="D10" s="26">
        <v>430</v>
      </c>
      <c r="E10" s="26">
        <v>28.1</v>
      </c>
    </row>
    <row r="11" spans="1:5" x14ac:dyDescent="0.3">
      <c r="A11" s="24" t="s">
        <v>5</v>
      </c>
      <c r="B11" s="24" t="s">
        <v>12</v>
      </c>
      <c r="C11" s="25">
        <v>41582</v>
      </c>
      <c r="D11" s="26">
        <v>564</v>
      </c>
      <c r="E11" s="26">
        <v>13.6</v>
      </c>
    </row>
    <row r="12" spans="1:5" x14ac:dyDescent="0.3">
      <c r="A12" s="24" t="s">
        <v>5</v>
      </c>
      <c r="B12" s="24" t="s">
        <v>13</v>
      </c>
      <c r="C12" s="25">
        <v>18831</v>
      </c>
      <c r="D12" s="26">
        <v>527</v>
      </c>
      <c r="E12" s="26">
        <v>28</v>
      </c>
    </row>
    <row r="13" spans="1:5" x14ac:dyDescent="0.3">
      <c r="A13" s="24" t="s">
        <v>5</v>
      </c>
      <c r="B13" s="24" t="s">
        <v>14</v>
      </c>
      <c r="C13" s="25">
        <v>31065</v>
      </c>
      <c r="D13" s="26">
        <v>508</v>
      </c>
      <c r="E13" s="26">
        <v>16.399999999999999</v>
      </c>
    </row>
    <row r="14" spans="1:5" x14ac:dyDescent="0.3">
      <c r="A14" s="24" t="s">
        <v>5</v>
      </c>
      <c r="B14" s="24" t="s">
        <v>15</v>
      </c>
      <c r="C14" s="25">
        <v>37648</v>
      </c>
      <c r="D14" s="26">
        <v>607</v>
      </c>
      <c r="E14" s="26">
        <v>16.100000000000001</v>
      </c>
    </row>
    <row r="15" spans="1:5" x14ac:dyDescent="0.3">
      <c r="A15" s="24" t="s">
        <v>5</v>
      </c>
      <c r="B15" s="24" t="s">
        <v>16</v>
      </c>
      <c r="C15" s="25">
        <v>20718</v>
      </c>
      <c r="D15" s="26">
        <v>272</v>
      </c>
      <c r="E15" s="26">
        <v>13.1</v>
      </c>
    </row>
    <row r="16" spans="1:5" x14ac:dyDescent="0.3">
      <c r="A16" s="24" t="s">
        <v>5</v>
      </c>
      <c r="B16" s="24" t="s">
        <v>17</v>
      </c>
      <c r="C16" s="25">
        <v>23785</v>
      </c>
      <c r="D16" s="26">
        <v>309</v>
      </c>
      <c r="E16" s="26">
        <v>13</v>
      </c>
    </row>
    <row r="17" spans="1:5" x14ac:dyDescent="0.3">
      <c r="A17" s="24" t="s">
        <v>5</v>
      </c>
      <c r="B17" s="24" t="s">
        <v>18</v>
      </c>
      <c r="C17" s="25">
        <v>35447</v>
      </c>
      <c r="D17" s="26">
        <v>552</v>
      </c>
      <c r="E17" s="26">
        <v>15.6</v>
      </c>
    </row>
    <row r="18" spans="1:5" x14ac:dyDescent="0.3">
      <c r="A18" s="24" t="s">
        <v>5</v>
      </c>
      <c r="B18" s="24" t="s">
        <v>19</v>
      </c>
      <c r="C18" s="25">
        <v>33056</v>
      </c>
      <c r="D18" s="26">
        <v>758</v>
      </c>
      <c r="E18" s="26">
        <v>22.9</v>
      </c>
    </row>
    <row r="19" spans="1:5" x14ac:dyDescent="0.3">
      <c r="A19" s="24" t="s">
        <v>5</v>
      </c>
      <c r="B19" s="24" t="s">
        <v>20</v>
      </c>
      <c r="C19" s="25">
        <v>13473</v>
      </c>
      <c r="D19" s="26">
        <v>253</v>
      </c>
      <c r="E19" s="26">
        <v>18.8</v>
      </c>
    </row>
    <row r="20" spans="1:5" x14ac:dyDescent="0.3">
      <c r="A20" s="24" t="s">
        <v>5</v>
      </c>
      <c r="B20" s="24" t="s">
        <v>21</v>
      </c>
      <c r="C20" s="25">
        <v>16869</v>
      </c>
      <c r="D20" s="26">
        <v>207</v>
      </c>
      <c r="E20" s="26">
        <v>12.3</v>
      </c>
    </row>
    <row r="21" spans="1:5" x14ac:dyDescent="0.3">
      <c r="A21" s="24" t="s">
        <v>5</v>
      </c>
      <c r="B21" s="24" t="s">
        <v>22</v>
      </c>
      <c r="C21" s="25">
        <v>28742</v>
      </c>
      <c r="D21" s="26">
        <v>299</v>
      </c>
      <c r="E21" s="26">
        <v>10.4</v>
      </c>
    </row>
    <row r="22" spans="1:5" x14ac:dyDescent="0.3">
      <c r="A22" s="24" t="s">
        <v>5</v>
      </c>
      <c r="B22" s="24" t="s">
        <v>23</v>
      </c>
      <c r="C22" s="25">
        <v>30792</v>
      </c>
      <c r="D22" s="26">
        <v>716</v>
      </c>
      <c r="E22" s="26">
        <v>23.2</v>
      </c>
    </row>
    <row r="23" spans="1:5" x14ac:dyDescent="0.3">
      <c r="A23" s="24" t="s">
        <v>5</v>
      </c>
      <c r="B23" s="24" t="s">
        <v>24</v>
      </c>
      <c r="C23" s="25">
        <v>19638</v>
      </c>
      <c r="D23" s="26">
        <v>358</v>
      </c>
      <c r="E23" s="26">
        <v>18.2</v>
      </c>
    </row>
    <row r="24" spans="1:5" x14ac:dyDescent="0.3">
      <c r="A24" s="24" t="s">
        <v>5</v>
      </c>
      <c r="B24" s="24" t="s">
        <v>25</v>
      </c>
      <c r="C24" s="25">
        <v>70496</v>
      </c>
      <c r="D24" s="25">
        <v>1094</v>
      </c>
      <c r="E24" s="26">
        <v>15.5</v>
      </c>
    </row>
    <row r="25" spans="1:5" x14ac:dyDescent="0.3">
      <c r="A25" s="24" t="s">
        <v>5</v>
      </c>
      <c r="B25" s="24" t="s">
        <v>26</v>
      </c>
      <c r="C25" s="25">
        <v>23549</v>
      </c>
      <c r="D25" s="26">
        <v>381</v>
      </c>
      <c r="E25" s="26">
        <v>16.2</v>
      </c>
    </row>
    <row r="26" spans="1:5" x14ac:dyDescent="0.3">
      <c r="A26" s="24" t="s">
        <v>5</v>
      </c>
      <c r="B26" s="24" t="s">
        <v>27</v>
      </c>
      <c r="C26" s="25">
        <v>33170</v>
      </c>
      <c r="D26" s="26">
        <v>527</v>
      </c>
      <c r="E26" s="26">
        <v>15.9</v>
      </c>
    </row>
    <row r="27" spans="1:5" x14ac:dyDescent="0.3">
      <c r="A27" s="24" t="s">
        <v>5</v>
      </c>
      <c r="B27" s="24" t="s">
        <v>28</v>
      </c>
      <c r="C27" s="25">
        <v>17186</v>
      </c>
      <c r="D27" s="26">
        <v>444</v>
      </c>
      <c r="E27" s="26">
        <v>25.8</v>
      </c>
    </row>
    <row r="28" spans="1:5" x14ac:dyDescent="0.3">
      <c r="A28" s="24" t="s">
        <v>5</v>
      </c>
      <c r="B28" s="24" t="s">
        <v>29</v>
      </c>
      <c r="C28" s="25">
        <v>25871</v>
      </c>
      <c r="D28" s="26">
        <v>589</v>
      </c>
      <c r="E28" s="26">
        <v>22.8</v>
      </c>
    </row>
    <row r="29" spans="1:5" x14ac:dyDescent="0.3">
      <c r="A29" s="24" t="s">
        <v>5</v>
      </c>
      <c r="B29" s="24" t="s">
        <v>30</v>
      </c>
      <c r="C29" s="25">
        <v>13815</v>
      </c>
      <c r="D29" s="26">
        <v>300</v>
      </c>
      <c r="E29" s="26">
        <v>21.7</v>
      </c>
    </row>
    <row r="30" spans="1:5" x14ac:dyDescent="0.3">
      <c r="A30" s="24" t="s">
        <v>5</v>
      </c>
      <c r="B30" s="24" t="s">
        <v>31</v>
      </c>
      <c r="C30" s="25">
        <v>57473</v>
      </c>
      <c r="D30" s="26">
        <v>916</v>
      </c>
      <c r="E30" s="26">
        <v>15.9</v>
      </c>
    </row>
    <row r="31" spans="1:5" x14ac:dyDescent="0.3">
      <c r="A31" s="24" t="s">
        <v>5</v>
      </c>
      <c r="B31" s="24" t="s">
        <v>32</v>
      </c>
      <c r="C31" s="25">
        <v>24311</v>
      </c>
      <c r="D31" s="26">
        <v>320</v>
      </c>
      <c r="E31" s="26">
        <v>13.1</v>
      </c>
    </row>
    <row r="32" spans="1:5" x14ac:dyDescent="0.3">
      <c r="A32" s="24" t="s">
        <v>5</v>
      </c>
      <c r="B32" s="24" t="s">
        <v>33</v>
      </c>
      <c r="C32" s="25">
        <v>60993</v>
      </c>
      <c r="D32" s="26">
        <v>876</v>
      </c>
      <c r="E32" s="26">
        <v>14.4</v>
      </c>
    </row>
    <row r="33" spans="1:5" x14ac:dyDescent="0.3">
      <c r="A33" s="24" t="s">
        <v>5</v>
      </c>
      <c r="B33" s="24" t="s">
        <v>34</v>
      </c>
      <c r="C33" s="25">
        <v>103598</v>
      </c>
      <c r="D33" s="25">
        <v>1589</v>
      </c>
      <c r="E33" s="26">
        <v>15.3</v>
      </c>
    </row>
    <row r="34" spans="1:5" x14ac:dyDescent="0.3">
      <c r="A34" s="24" t="s">
        <v>5</v>
      </c>
      <c r="B34" s="24" t="s">
        <v>35</v>
      </c>
      <c r="C34" s="25">
        <v>10937</v>
      </c>
      <c r="D34" s="26">
        <v>123</v>
      </c>
      <c r="E34" s="26">
        <v>11.3</v>
      </c>
    </row>
    <row r="35" spans="1:5" x14ac:dyDescent="0.3">
      <c r="A35" s="24" t="s">
        <v>5</v>
      </c>
      <c r="B35" s="24" t="s">
        <v>36</v>
      </c>
      <c r="C35" s="25">
        <v>10162</v>
      </c>
      <c r="D35" s="26">
        <v>158</v>
      </c>
      <c r="E35" s="26">
        <v>15.6</v>
      </c>
    </row>
    <row r="36" spans="1:5" x14ac:dyDescent="0.3">
      <c r="A36" s="24" t="s">
        <v>5</v>
      </c>
      <c r="B36" s="24" t="s">
        <v>37</v>
      </c>
      <c r="C36" s="25">
        <v>8858</v>
      </c>
      <c r="D36" s="26">
        <v>189</v>
      </c>
      <c r="E36" s="26">
        <v>21.4</v>
      </c>
    </row>
    <row r="37" spans="1:5" x14ac:dyDescent="0.3">
      <c r="A37" s="24" t="s">
        <v>5</v>
      </c>
      <c r="B37" s="24" t="s">
        <v>38</v>
      </c>
      <c r="C37" s="25">
        <v>10742</v>
      </c>
      <c r="D37" s="26">
        <v>185</v>
      </c>
      <c r="E37" s="26">
        <v>17.2</v>
      </c>
    </row>
    <row r="38" spans="1:5" x14ac:dyDescent="0.3">
      <c r="A38" s="24" t="s">
        <v>5</v>
      </c>
      <c r="B38" s="24" t="s">
        <v>39</v>
      </c>
      <c r="C38" s="25">
        <v>25172</v>
      </c>
      <c r="D38" s="26">
        <v>380</v>
      </c>
      <c r="E38" s="26">
        <v>15.1</v>
      </c>
    </row>
    <row r="39" spans="1:5" x14ac:dyDescent="0.3">
      <c r="A39" s="24" t="s">
        <v>5</v>
      </c>
      <c r="B39" s="24" t="s">
        <v>40</v>
      </c>
      <c r="C39" s="25">
        <v>45448</v>
      </c>
      <c r="D39" s="26">
        <v>775</v>
      </c>
      <c r="E39" s="26">
        <v>17</v>
      </c>
    </row>
    <row r="40" spans="1:5" x14ac:dyDescent="0.3">
      <c r="A40" s="24" t="s">
        <v>5</v>
      </c>
      <c r="B40" s="24" t="s">
        <v>41</v>
      </c>
      <c r="C40" s="25">
        <v>101883</v>
      </c>
      <c r="D40" s="25">
        <v>1539</v>
      </c>
      <c r="E40" s="26">
        <v>15.1</v>
      </c>
    </row>
    <row r="41" spans="1:5" x14ac:dyDescent="0.3">
      <c r="A41" s="24" t="s">
        <v>5</v>
      </c>
      <c r="B41" s="24" t="s">
        <v>42</v>
      </c>
      <c r="C41" s="25">
        <v>17107</v>
      </c>
      <c r="D41" s="26">
        <v>290</v>
      </c>
      <c r="E41" s="26">
        <v>17</v>
      </c>
    </row>
    <row r="42" spans="1:5" x14ac:dyDescent="0.3">
      <c r="A42" s="24" t="s">
        <v>5</v>
      </c>
      <c r="B42" s="24" t="s">
        <v>43</v>
      </c>
      <c r="C42" s="25">
        <v>2063547</v>
      </c>
      <c r="D42" s="25">
        <v>22116</v>
      </c>
      <c r="E42" s="26">
        <v>10.7</v>
      </c>
    </row>
    <row r="43" spans="1:5" x14ac:dyDescent="0.3">
      <c r="A43" s="24" t="s">
        <v>5</v>
      </c>
      <c r="B43" s="24" t="s">
        <v>44</v>
      </c>
      <c r="C43" s="25">
        <v>53914</v>
      </c>
      <c r="D43" s="26">
        <v>878</v>
      </c>
      <c r="E43" s="26">
        <v>16.3</v>
      </c>
    </row>
    <row r="44" spans="1:5" x14ac:dyDescent="0.3">
      <c r="A44" s="24" t="s">
        <v>5</v>
      </c>
      <c r="B44" s="24" t="s">
        <v>45</v>
      </c>
      <c r="C44" s="25">
        <v>15520</v>
      </c>
      <c r="D44" s="26">
        <v>262</v>
      </c>
      <c r="E44" s="26">
        <v>16.899999999999999</v>
      </c>
    </row>
    <row r="45" spans="1:5" x14ac:dyDescent="0.3">
      <c r="A45" s="24" t="s">
        <v>5</v>
      </c>
      <c r="B45" s="24" t="s">
        <v>46</v>
      </c>
      <c r="C45" s="25">
        <v>61204</v>
      </c>
      <c r="D45" s="26">
        <v>732</v>
      </c>
      <c r="E45" s="26">
        <v>12</v>
      </c>
    </row>
    <row r="46" spans="1:5" x14ac:dyDescent="0.3">
      <c r="A46" s="24" t="s">
        <v>5</v>
      </c>
      <c r="B46" s="24" t="s">
        <v>47</v>
      </c>
      <c r="C46" s="25">
        <v>20135</v>
      </c>
      <c r="D46" s="26">
        <v>419</v>
      </c>
      <c r="E46" s="26">
        <v>20.8</v>
      </c>
    </row>
    <row r="47" spans="1:5" x14ac:dyDescent="0.3">
      <c r="A47" s="24" t="s">
        <v>5</v>
      </c>
      <c r="B47" s="24" t="s">
        <v>48</v>
      </c>
      <c r="C47" s="25">
        <v>27062</v>
      </c>
      <c r="D47" s="26">
        <v>417</v>
      </c>
      <c r="E47" s="26">
        <v>15.4</v>
      </c>
    </row>
    <row r="48" spans="1:5" x14ac:dyDescent="0.3">
      <c r="A48" s="24" t="s">
        <v>5</v>
      </c>
      <c r="B48" s="24" t="s">
        <v>49</v>
      </c>
      <c r="C48" s="25">
        <v>15761</v>
      </c>
      <c r="D48" s="26">
        <v>344</v>
      </c>
      <c r="E48" s="26">
        <v>21.8</v>
      </c>
    </row>
    <row r="49" spans="1:5" x14ac:dyDescent="0.3">
      <c r="A49" s="24" t="s">
        <v>5</v>
      </c>
      <c r="B49" s="24" t="s">
        <v>50</v>
      </c>
      <c r="C49" s="25">
        <v>23817</v>
      </c>
      <c r="D49" s="26">
        <v>280</v>
      </c>
      <c r="E49" s="26">
        <v>11.8</v>
      </c>
    </row>
    <row r="50" spans="1:5" x14ac:dyDescent="0.3">
      <c r="A50" s="24" t="s">
        <v>5</v>
      </c>
      <c r="B50" s="24" t="s">
        <v>51</v>
      </c>
      <c r="C50" s="25">
        <v>96372</v>
      </c>
      <c r="D50" s="25">
        <v>1657</v>
      </c>
      <c r="E50" s="26">
        <v>17.2</v>
      </c>
    </row>
    <row r="51" spans="1:5" x14ac:dyDescent="0.3">
      <c r="A51" s="24" t="s">
        <v>5</v>
      </c>
      <c r="B51" s="24" t="s">
        <v>52</v>
      </c>
      <c r="C51" s="25">
        <v>19373</v>
      </c>
      <c r="D51" s="26">
        <v>302</v>
      </c>
      <c r="E51" s="26">
        <v>15.6</v>
      </c>
    </row>
    <row r="52" spans="1:5" x14ac:dyDescent="0.3">
      <c r="A52" s="24" t="s">
        <v>5</v>
      </c>
      <c r="B52" s="24" t="s">
        <v>53</v>
      </c>
      <c r="C52" s="25">
        <v>30668</v>
      </c>
      <c r="D52" s="26">
        <v>621</v>
      </c>
      <c r="E52" s="26">
        <v>20.2</v>
      </c>
    </row>
    <row r="53" spans="1:5" x14ac:dyDescent="0.3">
      <c r="A53" s="24" t="s">
        <v>5</v>
      </c>
      <c r="B53" s="24" t="s">
        <v>54</v>
      </c>
      <c r="C53" s="25">
        <v>24936</v>
      </c>
      <c r="D53" s="26">
        <v>488</v>
      </c>
      <c r="E53" s="26">
        <v>19.600000000000001</v>
      </c>
    </row>
    <row r="54" spans="1:5" x14ac:dyDescent="0.3">
      <c r="A54" s="24" t="s">
        <v>5</v>
      </c>
      <c r="B54" s="24" t="s">
        <v>55</v>
      </c>
      <c r="C54" s="25">
        <v>14164</v>
      </c>
      <c r="D54" s="26">
        <v>333</v>
      </c>
      <c r="E54" s="26">
        <v>23.5</v>
      </c>
    </row>
    <row r="55" spans="1:5" x14ac:dyDescent="0.3">
      <c r="A55" s="24" t="s">
        <v>5</v>
      </c>
      <c r="B55" s="24" t="s">
        <v>56</v>
      </c>
      <c r="C55" s="25">
        <v>28211</v>
      </c>
      <c r="D55" s="26">
        <v>523</v>
      </c>
      <c r="E55" s="26">
        <v>18.600000000000001</v>
      </c>
    </row>
    <row r="56" spans="1:5" x14ac:dyDescent="0.3">
      <c r="A56" s="24" t="s">
        <v>5</v>
      </c>
      <c r="B56" s="24" t="s">
        <v>57</v>
      </c>
      <c r="C56" s="25">
        <v>51795</v>
      </c>
      <c r="D56" s="26">
        <v>946</v>
      </c>
      <c r="E56" s="26">
        <v>18.3</v>
      </c>
    </row>
    <row r="57" spans="1:5" x14ac:dyDescent="0.3">
      <c r="A57" s="24" t="s">
        <v>5</v>
      </c>
      <c r="B57" s="24" t="s">
        <v>58</v>
      </c>
      <c r="C57" s="25">
        <v>32967</v>
      </c>
      <c r="D57" s="26">
        <v>593</v>
      </c>
      <c r="E57" s="26">
        <v>18</v>
      </c>
    </row>
    <row r="58" spans="1:5" x14ac:dyDescent="0.3">
      <c r="A58" s="24" t="s">
        <v>5</v>
      </c>
      <c r="B58" s="24" t="s">
        <v>59</v>
      </c>
      <c r="C58" s="25">
        <v>11670</v>
      </c>
      <c r="D58" s="26">
        <v>208</v>
      </c>
      <c r="E58" s="26">
        <v>17.8</v>
      </c>
    </row>
    <row r="59" spans="1:5" x14ac:dyDescent="0.3">
      <c r="A59" s="24" t="s">
        <v>5</v>
      </c>
      <c r="B59" s="24" t="s">
        <v>60</v>
      </c>
      <c r="C59" s="25">
        <v>11559</v>
      </c>
      <c r="D59" s="26">
        <v>203</v>
      </c>
      <c r="E59" s="26">
        <v>17.600000000000001</v>
      </c>
    </row>
    <row r="60" spans="1:5" x14ac:dyDescent="0.3">
      <c r="A60" s="24" t="s">
        <v>5</v>
      </c>
      <c r="B60" s="24" t="s">
        <v>61</v>
      </c>
      <c r="C60" s="25">
        <v>66764</v>
      </c>
      <c r="D60" s="25">
        <v>1452</v>
      </c>
      <c r="E60" s="26">
        <v>21.7</v>
      </c>
    </row>
    <row r="61" spans="1:5" x14ac:dyDescent="0.3">
      <c r="A61" s="24" t="s">
        <v>5</v>
      </c>
      <c r="B61" s="24" t="s">
        <v>62</v>
      </c>
      <c r="C61" s="25">
        <v>19599</v>
      </c>
      <c r="D61" s="26">
        <v>444</v>
      </c>
      <c r="E61" s="26">
        <v>22.7</v>
      </c>
    </row>
    <row r="62" spans="1:5" x14ac:dyDescent="0.3">
      <c r="A62" s="24" t="s">
        <v>5</v>
      </c>
      <c r="B62" s="24" t="s">
        <v>63</v>
      </c>
      <c r="C62" s="25">
        <v>73669</v>
      </c>
      <c r="D62" s="25">
        <v>1249</v>
      </c>
      <c r="E62" s="26">
        <v>17</v>
      </c>
    </row>
    <row r="63" spans="1:5" x14ac:dyDescent="0.3">
      <c r="A63" s="24" t="s">
        <v>5</v>
      </c>
      <c r="B63" s="24" t="s">
        <v>64</v>
      </c>
      <c r="C63" s="25">
        <v>19247</v>
      </c>
      <c r="D63" s="26">
        <v>309</v>
      </c>
      <c r="E63" s="26">
        <v>16</v>
      </c>
    </row>
    <row r="64" spans="1:5" x14ac:dyDescent="0.3">
      <c r="A64" s="24" t="s">
        <v>5</v>
      </c>
      <c r="B64" s="24" t="s">
        <v>65</v>
      </c>
      <c r="C64" s="25">
        <v>14431</v>
      </c>
      <c r="D64" s="26">
        <v>270</v>
      </c>
      <c r="E64" s="26">
        <v>18.7</v>
      </c>
    </row>
    <row r="65" spans="1:5" x14ac:dyDescent="0.3">
      <c r="A65" s="24" t="s">
        <v>5</v>
      </c>
      <c r="B65" s="24" t="s">
        <v>66</v>
      </c>
      <c r="C65" s="25">
        <v>18626</v>
      </c>
      <c r="D65" s="26">
        <v>273</v>
      </c>
      <c r="E65" s="26">
        <v>14.7</v>
      </c>
    </row>
    <row r="66" spans="1:5" x14ac:dyDescent="0.3">
      <c r="A66" s="24" t="s">
        <v>5</v>
      </c>
      <c r="B66" s="24" t="s">
        <v>67</v>
      </c>
      <c r="C66" s="25">
        <v>23945</v>
      </c>
      <c r="D66" s="26">
        <v>397</v>
      </c>
      <c r="E66" s="26">
        <v>16.600000000000001</v>
      </c>
    </row>
    <row r="67" spans="1:5" x14ac:dyDescent="0.3">
      <c r="A67" s="28" t="str">
        <f>CONCATENATE("Total (",RIGHT(Índice!$A$4,2),")")</f>
        <v>Total (AM)</v>
      </c>
      <c r="B67" s="28"/>
      <c r="C67" s="29">
        <f>SUM(C5:C66)</f>
        <v>3941175</v>
      </c>
      <c r="D67" s="29">
        <f>SUM(D5:D66)</f>
        <v>54152</v>
      </c>
      <c r="E67" s="30">
        <f>D67/(C67/1000)</f>
        <v>13.740064828382398</v>
      </c>
    </row>
    <row r="68" spans="1:5" x14ac:dyDescent="0.3">
      <c r="A68" s="31"/>
      <c r="B68" s="31"/>
      <c r="C68" s="32"/>
      <c r="D68" s="32" t="s">
        <v>107</v>
      </c>
      <c r="E68" s="33">
        <f>MIN($E$5:$E$66)</f>
        <v>10.4</v>
      </c>
    </row>
    <row r="69" spans="1:5" x14ac:dyDescent="0.3">
      <c r="A69" s="31"/>
      <c r="B69" s="31"/>
      <c r="C69" s="32"/>
      <c r="D69" s="32" t="s">
        <v>108</v>
      </c>
      <c r="E69" s="33">
        <f>MAX($E$5:$E$66)</f>
        <v>28.1</v>
      </c>
    </row>
    <row r="70" spans="1:5" x14ac:dyDescent="0.3">
      <c r="A70" s="34" t="s">
        <v>109</v>
      </c>
      <c r="B70" s="34"/>
      <c r="C70" s="35">
        <v>203041552</v>
      </c>
      <c r="D70" s="35">
        <v>2259412</v>
      </c>
      <c r="E70" s="36">
        <v>11.127830622571286</v>
      </c>
    </row>
    <row r="71" spans="1:5" x14ac:dyDescent="0.3">
      <c r="A71" s="34"/>
      <c r="B71" s="34"/>
      <c r="C71" s="35"/>
      <c r="D71" s="35" t="s">
        <v>107</v>
      </c>
      <c r="E71" s="36">
        <v>0.6</v>
      </c>
    </row>
    <row r="72" spans="1:5" x14ac:dyDescent="0.3">
      <c r="A72" s="37"/>
      <c r="B72" s="37"/>
      <c r="C72" s="38"/>
      <c r="D72" s="38" t="s">
        <v>108</v>
      </c>
      <c r="E72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3"/>
  <sheetViews>
    <sheetView workbookViewId="0">
      <pane ySplit="4" topLeftCell="A5" activePane="bottomLeft" state="frozen"/>
      <selection pane="bottomLeft" activeCell="A14" sqref="A14:XFD669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35</v>
      </c>
      <c r="C5" s="25">
        <v>10937</v>
      </c>
      <c r="D5" s="26">
        <v>23</v>
      </c>
      <c r="E5" s="26">
        <v>2.1</v>
      </c>
    </row>
    <row r="6" spans="1:5" x14ac:dyDescent="0.3">
      <c r="A6" s="24" t="s">
        <v>5</v>
      </c>
      <c r="B6" s="24" t="s">
        <v>43</v>
      </c>
      <c r="C6" s="25">
        <v>2063547</v>
      </c>
      <c r="D6" s="25">
        <v>5037</v>
      </c>
      <c r="E6" s="26">
        <v>2.4</v>
      </c>
    </row>
    <row r="7" spans="1:5" x14ac:dyDescent="0.3">
      <c r="A7" s="24" t="s">
        <v>5</v>
      </c>
      <c r="B7" s="24" t="s">
        <v>61</v>
      </c>
      <c r="C7" s="25">
        <v>66764</v>
      </c>
      <c r="D7" s="26">
        <v>20</v>
      </c>
      <c r="E7" s="26">
        <v>0.3</v>
      </c>
    </row>
    <row r="8" spans="1:5" x14ac:dyDescent="0.3">
      <c r="A8" s="28" t="str">
        <f>CONCATENATE("Total (",RIGHT(Índice!$A$4,2),")")</f>
        <v>Total (AM)</v>
      </c>
      <c r="B8" s="28"/>
      <c r="C8" s="29">
        <f>SUM(C5:C7)</f>
        <v>2141248</v>
      </c>
      <c r="D8" s="29">
        <f>SUM(D5:D7)</f>
        <v>5080</v>
      </c>
      <c r="E8" s="30">
        <f>D8/(C8/1000)</f>
        <v>2.3724482171145049</v>
      </c>
    </row>
    <row r="9" spans="1:5" x14ac:dyDescent="0.3">
      <c r="A9" s="31"/>
      <c r="B9" s="31"/>
      <c r="C9" s="32"/>
      <c r="D9" s="32" t="s">
        <v>107</v>
      </c>
      <c r="E9" s="33">
        <f>MIN($E$5:$E$7)</f>
        <v>0.3</v>
      </c>
    </row>
    <row r="10" spans="1:5" x14ac:dyDescent="0.3">
      <c r="A10" s="31"/>
      <c r="B10" s="31"/>
      <c r="C10" s="32"/>
      <c r="D10" s="32" t="s">
        <v>108</v>
      </c>
      <c r="E10" s="33">
        <f>MAX($E$5:$E$7)</f>
        <v>2.4</v>
      </c>
    </row>
    <row r="11" spans="1:5" x14ac:dyDescent="0.3">
      <c r="A11" s="34" t="s">
        <v>109</v>
      </c>
      <c r="B11" s="34"/>
      <c r="C11" s="35">
        <v>99659323</v>
      </c>
      <c r="D11" s="35">
        <v>227888</v>
      </c>
      <c r="E11" s="36">
        <v>2.2866701592985934</v>
      </c>
    </row>
    <row r="12" spans="1:5" x14ac:dyDescent="0.3">
      <c r="A12" s="34"/>
      <c r="B12" s="34"/>
      <c r="C12" s="35"/>
      <c r="D12" s="35" t="s">
        <v>107</v>
      </c>
      <c r="E12" s="36">
        <v>0</v>
      </c>
    </row>
    <row r="13" spans="1:5" x14ac:dyDescent="0.3">
      <c r="A13" s="37"/>
      <c r="B13" s="37"/>
      <c r="C13" s="38"/>
      <c r="D13" s="38" t="s">
        <v>108</v>
      </c>
      <c r="E13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14"/>
  <sheetViews>
    <sheetView workbookViewId="0">
      <pane ySplit="4" topLeftCell="A5" activePane="bottomLeft" state="frozen"/>
      <selection pane="bottomLeft" activeCell="A15" sqref="A15:XFD196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89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34</v>
      </c>
      <c r="C5" s="25">
        <v>103598</v>
      </c>
      <c r="D5" s="26">
        <v>5</v>
      </c>
      <c r="E5" s="26">
        <v>0</v>
      </c>
    </row>
    <row r="6" spans="1:5" x14ac:dyDescent="0.3">
      <c r="A6" s="24" t="s">
        <v>5</v>
      </c>
      <c r="B6" s="24" t="s">
        <v>43</v>
      </c>
      <c r="C6" s="25">
        <v>2063547</v>
      </c>
      <c r="D6" s="25">
        <v>1428</v>
      </c>
      <c r="E6" s="26">
        <v>0.7</v>
      </c>
    </row>
    <row r="7" spans="1:5" x14ac:dyDescent="0.3">
      <c r="A7" s="24" t="s">
        <v>5</v>
      </c>
      <c r="B7" s="24" t="s">
        <v>48</v>
      </c>
      <c r="C7" s="25">
        <v>27062</v>
      </c>
      <c r="D7" s="26">
        <v>33</v>
      </c>
      <c r="E7" s="26">
        <v>1.2</v>
      </c>
    </row>
    <row r="8" spans="1:5" x14ac:dyDescent="0.3">
      <c r="A8" s="24" t="s">
        <v>5</v>
      </c>
      <c r="B8" s="24" t="s">
        <v>51</v>
      </c>
      <c r="C8" s="25">
        <v>96372</v>
      </c>
      <c r="D8" s="26">
        <v>115</v>
      </c>
      <c r="E8" s="26">
        <v>1.2</v>
      </c>
    </row>
    <row r="9" spans="1:5" x14ac:dyDescent="0.3">
      <c r="A9" s="28" t="str">
        <f>CONCATENATE("Total (",RIGHT(Índice!$A$4,2),")")</f>
        <v>Total (AM)</v>
      </c>
      <c r="B9" s="28"/>
      <c r="C9" s="29">
        <f>SUM(C5:C8)</f>
        <v>2290579</v>
      </c>
      <c r="D9" s="29">
        <f>SUM(D5:D8)</f>
        <v>1581</v>
      </c>
      <c r="E9" s="30">
        <f>D9/(C9/1000)</f>
        <v>0.69021849934012314</v>
      </c>
    </row>
    <row r="10" spans="1:5" x14ac:dyDescent="0.3">
      <c r="A10" s="31"/>
      <c r="B10" s="31"/>
      <c r="C10" s="32"/>
      <c r="D10" s="32" t="s">
        <v>107</v>
      </c>
      <c r="E10" s="33">
        <f>MIN($E$5:$E$8)</f>
        <v>0</v>
      </c>
    </row>
    <row r="11" spans="1:5" x14ac:dyDescent="0.3">
      <c r="A11" s="31"/>
      <c r="B11" s="31"/>
      <c r="C11" s="32"/>
      <c r="D11" s="32" t="s">
        <v>108</v>
      </c>
      <c r="E11" s="33">
        <f>MAX($E$5:$E$8)</f>
        <v>1.2</v>
      </c>
    </row>
    <row r="12" spans="1:5" x14ac:dyDescent="0.3">
      <c r="A12" s="34" t="s">
        <v>109</v>
      </c>
      <c r="B12" s="34"/>
      <c r="C12" s="35">
        <v>149920888</v>
      </c>
      <c r="D12" s="35">
        <v>615525</v>
      </c>
      <c r="E12" s="36">
        <v>4.1056653826650225</v>
      </c>
    </row>
    <row r="13" spans="1:5" x14ac:dyDescent="0.3">
      <c r="A13" s="34"/>
      <c r="B13" s="34"/>
      <c r="C13" s="35"/>
      <c r="D13" s="35" t="s">
        <v>107</v>
      </c>
      <c r="E13" s="36">
        <v>0</v>
      </c>
    </row>
    <row r="14" spans="1:5" x14ac:dyDescent="0.3">
      <c r="A14" s="37"/>
      <c r="B14" s="37"/>
      <c r="C14" s="38"/>
      <c r="D14" s="38" t="s">
        <v>108</v>
      </c>
      <c r="E14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21"/>
  <sheetViews>
    <sheetView workbookViewId="0">
      <pane ySplit="4" topLeftCell="A5" activePane="bottomLeft" state="frozen"/>
      <selection pane="bottomLeft" activeCell="A22" sqref="A22:XFD2600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12</v>
      </c>
      <c r="C5" s="25">
        <v>41582</v>
      </c>
      <c r="D5" s="26">
        <v>5</v>
      </c>
      <c r="E5" s="26">
        <v>0.1</v>
      </c>
    </row>
    <row r="6" spans="1:5" x14ac:dyDescent="0.3">
      <c r="A6" s="24" t="s">
        <v>5</v>
      </c>
      <c r="B6" s="24" t="s">
        <v>26</v>
      </c>
      <c r="C6" s="25">
        <v>23549</v>
      </c>
      <c r="D6" s="26">
        <v>1</v>
      </c>
      <c r="E6" s="26">
        <v>0</v>
      </c>
    </row>
    <row r="7" spans="1:5" x14ac:dyDescent="0.3">
      <c r="A7" s="24" t="s">
        <v>5</v>
      </c>
      <c r="B7" s="24" t="s">
        <v>30</v>
      </c>
      <c r="C7" s="25">
        <v>13815</v>
      </c>
      <c r="D7" s="26">
        <v>2</v>
      </c>
      <c r="E7" s="26">
        <v>0.1</v>
      </c>
    </row>
    <row r="8" spans="1:5" x14ac:dyDescent="0.3">
      <c r="A8" s="24" t="s">
        <v>5</v>
      </c>
      <c r="B8" s="24" t="s">
        <v>31</v>
      </c>
      <c r="C8" s="25">
        <v>57473</v>
      </c>
      <c r="D8" s="26">
        <v>1</v>
      </c>
      <c r="E8" s="26">
        <v>0</v>
      </c>
    </row>
    <row r="9" spans="1:5" x14ac:dyDescent="0.3">
      <c r="A9" s="24" t="s">
        <v>5</v>
      </c>
      <c r="B9" s="24" t="s">
        <v>33</v>
      </c>
      <c r="C9" s="25">
        <v>60993</v>
      </c>
      <c r="D9" s="26">
        <v>1</v>
      </c>
      <c r="E9" s="26">
        <v>0</v>
      </c>
    </row>
    <row r="10" spans="1:5" x14ac:dyDescent="0.3">
      <c r="A10" s="24" t="s">
        <v>5</v>
      </c>
      <c r="B10" s="24" t="s">
        <v>34</v>
      </c>
      <c r="C10" s="25">
        <v>103598</v>
      </c>
      <c r="D10" s="26">
        <v>3</v>
      </c>
      <c r="E10" s="26">
        <v>0</v>
      </c>
    </row>
    <row r="11" spans="1:5" x14ac:dyDescent="0.3">
      <c r="A11" s="24" t="s">
        <v>5</v>
      </c>
      <c r="B11" s="24" t="s">
        <v>41</v>
      </c>
      <c r="C11" s="25">
        <v>101883</v>
      </c>
      <c r="D11" s="26">
        <v>0</v>
      </c>
      <c r="E11" s="26">
        <v>0</v>
      </c>
    </row>
    <row r="12" spans="1:5" x14ac:dyDescent="0.3">
      <c r="A12" s="24" t="s">
        <v>5</v>
      </c>
      <c r="B12" s="24" t="s">
        <v>43</v>
      </c>
      <c r="C12" s="25">
        <v>2063547</v>
      </c>
      <c r="D12" s="25">
        <v>3585</v>
      </c>
      <c r="E12" s="26">
        <v>1.7</v>
      </c>
    </row>
    <row r="13" spans="1:5" x14ac:dyDescent="0.3">
      <c r="A13" s="24" t="s">
        <v>5</v>
      </c>
      <c r="B13" s="24" t="s">
        <v>48</v>
      </c>
      <c r="C13" s="25">
        <v>27062</v>
      </c>
      <c r="D13" s="26">
        <v>8</v>
      </c>
      <c r="E13" s="26">
        <v>0.3</v>
      </c>
    </row>
    <row r="14" spans="1:5" x14ac:dyDescent="0.3">
      <c r="A14" s="24" t="s">
        <v>5</v>
      </c>
      <c r="B14" s="24" t="s">
        <v>51</v>
      </c>
      <c r="C14" s="25">
        <v>96372</v>
      </c>
      <c r="D14" s="26">
        <v>14</v>
      </c>
      <c r="E14" s="26">
        <v>0.1</v>
      </c>
    </row>
    <row r="15" spans="1:5" x14ac:dyDescent="0.3">
      <c r="A15" s="24" t="s">
        <v>5</v>
      </c>
      <c r="B15" s="24" t="s">
        <v>61</v>
      </c>
      <c r="C15" s="25">
        <v>66764</v>
      </c>
      <c r="D15" s="26">
        <v>37</v>
      </c>
      <c r="E15" s="26">
        <v>0.6</v>
      </c>
    </row>
    <row r="16" spans="1:5" x14ac:dyDescent="0.3">
      <c r="A16" s="28" t="str">
        <f>CONCATENATE("Total (",RIGHT(Índice!$A$4,2),")")</f>
        <v>Total (AM)</v>
      </c>
      <c r="B16" s="28"/>
      <c r="C16" s="29">
        <f>SUM(C5:C15)</f>
        <v>2656638</v>
      </c>
      <c r="D16" s="29">
        <f>SUM(D5:D15)</f>
        <v>3657</v>
      </c>
      <c r="E16" s="30">
        <f>D16/(C16/1000)</f>
        <v>1.376551867435458</v>
      </c>
    </row>
    <row r="17" spans="1:5" x14ac:dyDescent="0.3">
      <c r="A17" s="31"/>
      <c r="B17" s="31"/>
      <c r="C17" s="32"/>
      <c r="D17" s="32" t="s">
        <v>107</v>
      </c>
      <c r="E17" s="33">
        <f>MIN($E$5:$E$15)</f>
        <v>0</v>
      </c>
    </row>
    <row r="18" spans="1:5" x14ac:dyDescent="0.3">
      <c r="A18" s="31"/>
      <c r="B18" s="31"/>
      <c r="C18" s="32"/>
      <c r="D18" s="32" t="s">
        <v>108</v>
      </c>
      <c r="E18" s="33">
        <f>MAX($E$5:$E$15)</f>
        <v>1.7</v>
      </c>
    </row>
    <row r="19" spans="1:5" x14ac:dyDescent="0.3">
      <c r="A19" s="34" t="s">
        <v>109</v>
      </c>
      <c r="B19" s="34"/>
      <c r="C19" s="35">
        <v>168422276</v>
      </c>
      <c r="D19" s="35">
        <v>171982</v>
      </c>
      <c r="E19" s="36">
        <v>1.021135707725503</v>
      </c>
    </row>
    <row r="20" spans="1:5" x14ac:dyDescent="0.3">
      <c r="A20" s="34"/>
      <c r="B20" s="34"/>
      <c r="C20" s="35"/>
      <c r="D20" s="35" t="s">
        <v>107</v>
      </c>
      <c r="E20" s="36">
        <v>0</v>
      </c>
    </row>
    <row r="21" spans="1:5" x14ac:dyDescent="0.3">
      <c r="A21" s="37"/>
      <c r="B21" s="37"/>
      <c r="C21" s="38"/>
      <c r="D21" s="38" t="s">
        <v>108</v>
      </c>
      <c r="E21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2023-12-13T12:05:09Z</dcterms:modified>
</cp:coreProperties>
</file>