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B850B3D-18A0-407C-AA5B-086BFCAD57EB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1'!$A$1:$E$32</definedName>
    <definedName name="_xlnm.Print_Area" localSheetId="10">'Mapa 10'!$A$1:$E$32</definedName>
    <definedName name="_xlnm.Print_Area" localSheetId="11">'Mapa 11'!$A$1:$E$26</definedName>
    <definedName name="_xlnm.Print_Area" localSheetId="12">'Mapa 12'!$A$1:$E$16</definedName>
    <definedName name="_xlnm.Print_Area" localSheetId="13">'Mapa 13'!$A$1:$E$20</definedName>
    <definedName name="_xlnm.Print_Area" localSheetId="14">'Mapa 14'!$A$1:$E$13</definedName>
    <definedName name="_xlnm.Print_Area" localSheetId="15">'Mapa 15'!$A$1:$E$28</definedName>
    <definedName name="_xlnm.Print_Area" localSheetId="16">'Mapa 16'!$A$1:$E$13</definedName>
    <definedName name="_xlnm.Print_Area" localSheetId="17">'Mapa 17'!$A$1:$E$17</definedName>
    <definedName name="_xlnm.Print_Area" localSheetId="18">'Mapa 18'!$A$1:$E$13</definedName>
    <definedName name="_xlnm.Print_Area" localSheetId="19">'Mapa 19'!$A$1:$E$32</definedName>
    <definedName name="_xlnm.Print_Area" localSheetId="2">'Mapa 2'!$A$1:$E$13</definedName>
    <definedName name="_xlnm.Print_Area" localSheetId="20">'Mapa 20'!$A$1:$E$13</definedName>
    <definedName name="_xlnm.Print_Area" localSheetId="21">'Mapa 21'!$A$1:$E$32</definedName>
    <definedName name="_xlnm.Print_Area" localSheetId="22">'Mapa 22'!$A$1:$E$32</definedName>
    <definedName name="_xlnm.Print_Area" localSheetId="23">'Mapa 23'!$A$1:$E$32</definedName>
    <definedName name="_xlnm.Print_Area" localSheetId="24">'Mapa 24'!$A$1:$E$32</definedName>
    <definedName name="_xlnm.Print_Area" localSheetId="25">'Mapa 25'!$A$1:$E$32</definedName>
    <definedName name="_xlnm.Print_Area" localSheetId="26">'Mapa 26'!$A$1:$E$32</definedName>
    <definedName name="_xlnm.Print_Area" localSheetId="3">'Mapa 3'!$A$1:$E$32</definedName>
    <definedName name="_xlnm.Print_Area" localSheetId="4">'Mapa 4'!$A$1:$E$13</definedName>
    <definedName name="_xlnm.Print_Area" localSheetId="5">'Mapa 5'!$A$1:$E$32</definedName>
    <definedName name="_xlnm.Print_Area" localSheetId="6">'Mapa 6'!$A$1:$E$11</definedName>
    <definedName name="_xlnm.Print_Area" localSheetId="7">'Mapa 7'!$A$1:$E$13</definedName>
    <definedName name="_xlnm.Print_Area" localSheetId="8">'Mapa 8'!$A$1:$E$14</definedName>
    <definedName name="_xlnm.Print_Area" localSheetId="9">'Mapa 9'!$A$1:$E$32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22" l="1"/>
  <c r="A27" i="21"/>
  <c r="A27" i="20"/>
  <c r="A27" i="19"/>
  <c r="A27" i="18"/>
  <c r="A27" i="17"/>
  <c r="A8" i="28"/>
  <c r="A27" i="16"/>
  <c r="A8" i="27"/>
  <c r="A12" i="15"/>
  <c r="A8" i="26"/>
  <c r="A23" i="14"/>
  <c r="A8" i="25"/>
  <c r="A15" i="13"/>
  <c r="A11" i="12"/>
  <c r="A21" i="11"/>
  <c r="A27" i="10"/>
  <c r="A27" i="9"/>
  <c r="A9" i="8"/>
  <c r="A8" i="7"/>
  <c r="A6" i="6"/>
  <c r="A27" i="5"/>
  <c r="A8" i="24"/>
  <c r="A27" i="4"/>
  <c r="A8" i="23"/>
  <c r="A27" i="1"/>
  <c r="E29" i="22"/>
  <c r="E28" i="22"/>
  <c r="D27" i="22"/>
  <c r="C27" i="22"/>
  <c r="E29" i="21"/>
  <c r="E28" i="21"/>
  <c r="D27" i="21"/>
  <c r="C27" i="21"/>
  <c r="E29" i="20"/>
  <c r="E28" i="20"/>
  <c r="D27" i="20"/>
  <c r="C27" i="20"/>
  <c r="E29" i="19"/>
  <c r="E28" i="19"/>
  <c r="D27" i="19"/>
  <c r="C27" i="19"/>
  <c r="E29" i="18"/>
  <c r="E28" i="18"/>
  <c r="D27" i="18"/>
  <c r="C27" i="18"/>
  <c r="E29" i="17"/>
  <c r="E28" i="17"/>
  <c r="D27" i="17"/>
  <c r="C27" i="17"/>
  <c r="E10" i="28"/>
  <c r="E9" i="28"/>
  <c r="D8" i="28"/>
  <c r="C8" i="28"/>
  <c r="E29" i="16"/>
  <c r="E28" i="16"/>
  <c r="D27" i="16"/>
  <c r="C27" i="16"/>
  <c r="E10" i="27"/>
  <c r="E9" i="27"/>
  <c r="D8" i="27"/>
  <c r="C8" i="27"/>
  <c r="E14" i="15"/>
  <c r="E13" i="15"/>
  <c r="D12" i="15"/>
  <c r="C12" i="15"/>
  <c r="E10" i="26"/>
  <c r="E9" i="26"/>
  <c r="D8" i="26"/>
  <c r="C8" i="26"/>
  <c r="E25" i="14"/>
  <c r="E24" i="14"/>
  <c r="D23" i="14"/>
  <c r="C23" i="14"/>
  <c r="E10" i="25"/>
  <c r="E9" i="25"/>
  <c r="D8" i="25"/>
  <c r="C8" i="25"/>
  <c r="E17" i="13"/>
  <c r="E16" i="13"/>
  <c r="D15" i="13"/>
  <c r="C15" i="13"/>
  <c r="E13" i="12"/>
  <c r="E12" i="12"/>
  <c r="D11" i="12"/>
  <c r="C11" i="12"/>
  <c r="E23" i="11"/>
  <c r="E22" i="11"/>
  <c r="D21" i="11"/>
  <c r="C21" i="11"/>
  <c r="E29" i="10"/>
  <c r="E28" i="10"/>
  <c r="D27" i="10"/>
  <c r="C27" i="10"/>
  <c r="E29" i="9"/>
  <c r="E28" i="9"/>
  <c r="D27" i="9"/>
  <c r="C27" i="9"/>
  <c r="E11" i="8"/>
  <c r="E10" i="8"/>
  <c r="D9" i="8"/>
  <c r="C9" i="8"/>
  <c r="E10" i="7"/>
  <c r="E9" i="7"/>
  <c r="D8" i="7"/>
  <c r="C8" i="7"/>
  <c r="E10" i="24"/>
  <c r="E9" i="24"/>
  <c r="D8" i="24"/>
  <c r="C8" i="24"/>
  <c r="F10" i="24"/>
  <c r="F9" i="24"/>
  <c r="E10" i="23"/>
  <c r="E9" i="23"/>
  <c r="D8" i="23"/>
  <c r="C8" i="23"/>
  <c r="E8" i="6"/>
  <c r="E7" i="6"/>
  <c r="D6" i="6"/>
  <c r="C6" i="6"/>
  <c r="E29" i="5"/>
  <c r="E28" i="5"/>
  <c r="D27" i="5"/>
  <c r="C27" i="5"/>
  <c r="E29" i="4"/>
  <c r="E28" i="4"/>
  <c r="D27" i="4"/>
  <c r="C27" i="4"/>
  <c r="E29" i="1"/>
  <c r="E28" i="1"/>
  <c r="D27" i="1"/>
  <c r="C27" i="1"/>
  <c r="E27" i="18" l="1"/>
  <c r="E8" i="24"/>
  <c r="F8" i="24" s="1"/>
  <c r="E27" i="4"/>
  <c r="E27" i="1"/>
  <c r="E27" i="22"/>
  <c r="E27" i="21"/>
  <c r="E27" i="20"/>
  <c r="E27" i="19"/>
  <c r="E27" i="17"/>
  <c r="E8" i="28"/>
  <c r="E27" i="16"/>
  <c r="E8" i="27"/>
  <c r="E12" i="15"/>
  <c r="E8" i="26"/>
  <c r="E23" i="14"/>
  <c r="E8" i="25"/>
  <c r="E15" i="13"/>
  <c r="E11" i="12"/>
  <c r="E21" i="11"/>
  <c r="E27" i="10"/>
  <c r="E27" i="9"/>
  <c r="E9" i="8"/>
  <c r="E8" i="7"/>
  <c r="E8" i="23"/>
  <c r="F8" i="23" s="1"/>
  <c r="E6" i="6"/>
  <c r="E27" i="5"/>
  <c r="F9" i="23"/>
  <c r="F10" i="23" l="1"/>
</calcChain>
</file>

<file path=xl/sharedStrings.xml><?xml version="1.0" encoding="utf-8"?>
<sst xmlns="http://schemas.openxmlformats.org/spreadsheetml/2006/main" count="985" uniqueCount="66">
  <si>
    <t>Unidade da Federação</t>
  </si>
  <si>
    <t>Município</t>
  </si>
  <si>
    <t>População</t>
  </si>
  <si>
    <t>Postos de trabalho</t>
  </si>
  <si>
    <t>Postos de trabalho por 1.000 habitantes</t>
  </si>
  <si>
    <t>12 AC</t>
  </si>
  <si>
    <t>120001 Acrelândia (AC)</t>
  </si>
  <si>
    <t>120005 Assis Brasil (AC)</t>
  </si>
  <si>
    <t>120010 Brasiléia (AC)</t>
  </si>
  <si>
    <t>120013 Bujari (AC)</t>
  </si>
  <si>
    <t>120017 Capixaba (AC)</t>
  </si>
  <si>
    <t>120020 Cruzeiro do Sul (AC)</t>
  </si>
  <si>
    <t>120025 Epitaciolândia (AC)</t>
  </si>
  <si>
    <t>120030 Feijó (AC)</t>
  </si>
  <si>
    <t>120032 Jordão (AC)</t>
  </si>
  <si>
    <t>120033 Mâncio Lima (AC)</t>
  </si>
  <si>
    <t>120034 Manoel Urbano (AC)</t>
  </si>
  <si>
    <t>120035 Marechal Thaumaturgo (AC)</t>
  </si>
  <si>
    <t>120038 Plácido de Castro (AC)</t>
  </si>
  <si>
    <t>120039 Porto Walter (AC)</t>
  </si>
  <si>
    <t>120040 Rio Branco (AC)</t>
  </si>
  <si>
    <t>120042 Rodrigues Alves (AC)</t>
  </si>
  <si>
    <t>120043 Santa Rosa do Purus (AC)</t>
  </si>
  <si>
    <t>120045 Senador Guiomard (AC)</t>
  </si>
  <si>
    <t>120050 Sena Madureira (AC)</t>
  </si>
  <si>
    <t>120060 Tarauacá (AC)</t>
  </si>
  <si>
    <t>120070 Xapuri (AC)</t>
  </si>
  <si>
    <t>120080 Porto Acre (AC)</t>
  </si>
  <si>
    <t>Região de Saúde</t>
  </si>
  <si>
    <t>12001 Alto Acre (AC)</t>
  </si>
  <si>
    <t>12002 Baixo Acre e Purus (AC)</t>
  </si>
  <si>
    <t>12003 Juruá e Tarauacá/Envira (AC)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</si>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</sst>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/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32</v>
      </c>
      <c r="B1" s="2"/>
      <c r="C1" s="2"/>
    </row>
    <row r="2" spans="1:3" ht="20.25" customHeight="1" x14ac:dyDescent="0.35">
      <c r="A2" s="6" t="s">
        <v>33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65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34</v>
      </c>
      <c r="C7" s="10"/>
    </row>
    <row r="8" spans="1:3" ht="40.5" customHeight="1" x14ac:dyDescent="0.25">
      <c r="A8" s="7"/>
      <c r="B8" s="40" t="s">
        <v>37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169</v>
      </c>
      <c r="E5" s="26">
        <v>12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125</v>
      </c>
      <c r="E6" s="26">
        <v>15.4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278</v>
      </c>
      <c r="E7" s="26">
        <v>10.7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32</v>
      </c>
      <c r="E8" s="26">
        <v>2.5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86</v>
      </c>
      <c r="E9" s="26">
        <v>8.3000000000000007</v>
      </c>
    </row>
    <row r="10" spans="1:5" x14ac:dyDescent="0.3">
      <c r="A10" s="24" t="s">
        <v>5</v>
      </c>
      <c r="B10" s="24" t="s">
        <v>11</v>
      </c>
      <c r="C10" s="25">
        <v>91888</v>
      </c>
      <c r="D10" s="25">
        <v>1526</v>
      </c>
      <c r="E10" s="26">
        <v>16.600000000000001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127</v>
      </c>
      <c r="E11" s="26">
        <v>6.8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209</v>
      </c>
      <c r="E12" s="26">
        <v>5.9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104</v>
      </c>
      <c r="E13" s="26">
        <v>11.2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169</v>
      </c>
      <c r="E14" s="26">
        <v>8.8000000000000007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86</v>
      </c>
      <c r="E15" s="26">
        <v>7.2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143</v>
      </c>
      <c r="E16" s="26">
        <v>8.4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224</v>
      </c>
      <c r="E17" s="26">
        <v>13.5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108</v>
      </c>
      <c r="E18" s="26">
        <v>10.1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4370</v>
      </c>
      <c r="E19" s="26">
        <v>12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172</v>
      </c>
      <c r="E20" s="26">
        <v>11.5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57</v>
      </c>
      <c r="E21" s="26">
        <v>8.4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218</v>
      </c>
      <c r="E22" s="26">
        <v>10.199999999999999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291</v>
      </c>
      <c r="E23" s="26">
        <v>7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321</v>
      </c>
      <c r="E24" s="26">
        <v>7.4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178</v>
      </c>
      <c r="E25" s="26">
        <v>9.8000000000000007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90</v>
      </c>
      <c r="E26" s="26">
        <v>5.4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9083</v>
      </c>
      <c r="E27" s="30">
        <f>D27/(C27/1000)</f>
        <v>10.943030700243126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2.5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16.600000000000001</v>
      </c>
    </row>
    <row r="30" spans="1:5" x14ac:dyDescent="0.3">
      <c r="A30" s="34" t="s">
        <v>63</v>
      </c>
      <c r="B30" s="34"/>
      <c r="C30" s="35">
        <v>203062512</v>
      </c>
      <c r="D30" s="35">
        <v>1256376</v>
      </c>
      <c r="E30" s="36">
        <v>6.1871390618865192</v>
      </c>
    </row>
    <row r="31" spans="1:5" x14ac:dyDescent="0.3">
      <c r="A31" s="34"/>
      <c r="B31" s="34"/>
      <c r="C31" s="35"/>
      <c r="D31" s="35" t="s">
        <v>61</v>
      </c>
      <c r="E31" s="36">
        <v>0</v>
      </c>
    </row>
    <row r="32" spans="1:5" x14ac:dyDescent="0.3">
      <c r="A32" s="37"/>
      <c r="B32" s="37"/>
      <c r="C32" s="38"/>
      <c r="D32" s="38" t="s">
        <v>62</v>
      </c>
      <c r="E32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3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61</v>
      </c>
      <c r="E5" s="26">
        <v>4.4000000000000004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38</v>
      </c>
      <c r="E6" s="26">
        <v>4.7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227</v>
      </c>
      <c r="E7" s="26">
        <v>8.6999999999999993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67</v>
      </c>
      <c r="E8" s="26">
        <v>5.2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55</v>
      </c>
      <c r="E9" s="26">
        <v>5.3</v>
      </c>
    </row>
    <row r="10" spans="1:5" x14ac:dyDescent="0.3">
      <c r="A10" s="24" t="s">
        <v>5</v>
      </c>
      <c r="B10" s="24" t="s">
        <v>11</v>
      </c>
      <c r="C10" s="25">
        <v>91888</v>
      </c>
      <c r="D10" s="26">
        <v>453</v>
      </c>
      <c r="E10" s="26">
        <v>4.9000000000000004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33</v>
      </c>
      <c r="E11" s="26">
        <v>1.8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135</v>
      </c>
      <c r="E12" s="26">
        <v>3.8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52</v>
      </c>
      <c r="E13" s="26">
        <v>5.7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147</v>
      </c>
      <c r="E14" s="26">
        <v>7.6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63</v>
      </c>
      <c r="E15" s="26">
        <v>5.3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127</v>
      </c>
      <c r="E16" s="26">
        <v>7.4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100</v>
      </c>
      <c r="E17" s="26">
        <v>6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68</v>
      </c>
      <c r="E18" s="26">
        <v>6.3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1503</v>
      </c>
      <c r="E19" s="26">
        <v>4.0999999999999996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47</v>
      </c>
      <c r="E20" s="26">
        <v>3.1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93</v>
      </c>
      <c r="E21" s="26">
        <v>13.8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80</v>
      </c>
      <c r="E22" s="26">
        <v>3.7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307</v>
      </c>
      <c r="E23" s="26">
        <v>7.4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121</v>
      </c>
      <c r="E24" s="26">
        <v>2.8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44</v>
      </c>
      <c r="E25" s="26">
        <v>2.4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80</v>
      </c>
      <c r="E26" s="26">
        <v>4.8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3901</v>
      </c>
      <c r="E27" s="30">
        <f>D27/(C27/1000)</f>
        <v>4.6998527756961836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1.8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13.8</v>
      </c>
    </row>
    <row r="30" spans="1:5" x14ac:dyDescent="0.3">
      <c r="A30" s="34" t="s">
        <v>63</v>
      </c>
      <c r="B30" s="34"/>
      <c r="C30" s="35">
        <v>202406144</v>
      </c>
      <c r="D30" s="35">
        <v>848738</v>
      </c>
      <c r="E30" s="36">
        <v>4.1932422762818895</v>
      </c>
    </row>
    <row r="31" spans="1:5" x14ac:dyDescent="0.3">
      <c r="A31" s="34"/>
      <c r="B31" s="34"/>
      <c r="C31" s="35"/>
      <c r="D31" s="35" t="s">
        <v>61</v>
      </c>
      <c r="E31" s="36">
        <v>0</v>
      </c>
    </row>
    <row r="32" spans="1:5" x14ac:dyDescent="0.3">
      <c r="A32" s="37"/>
      <c r="B32" s="37"/>
      <c r="C32" s="38"/>
      <c r="D32" s="38" t="s">
        <v>62</v>
      </c>
      <c r="E32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3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7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47</v>
      </c>
      <c r="E7" s="26">
        <v>1.8</v>
      </c>
    </row>
    <row r="8" spans="1:5" x14ac:dyDescent="0.3">
      <c r="A8" s="24" t="s">
        <v>5</v>
      </c>
      <c r="B8" s="24" t="s">
        <v>11</v>
      </c>
      <c r="C8" s="25">
        <v>91888</v>
      </c>
      <c r="D8" s="26">
        <v>125</v>
      </c>
      <c r="E8" s="26">
        <v>1.4</v>
      </c>
    </row>
    <row r="9" spans="1:5" x14ac:dyDescent="0.3">
      <c r="A9" s="24" t="s">
        <v>5</v>
      </c>
      <c r="B9" s="24" t="s">
        <v>14</v>
      </c>
      <c r="C9" s="25">
        <v>9222</v>
      </c>
      <c r="D9" s="26">
        <v>2</v>
      </c>
      <c r="E9" s="26">
        <v>0.2</v>
      </c>
    </row>
    <row r="10" spans="1:5" x14ac:dyDescent="0.3">
      <c r="A10" s="24" t="s">
        <v>5</v>
      </c>
      <c r="B10" s="24" t="s">
        <v>15</v>
      </c>
      <c r="C10" s="25">
        <v>19300</v>
      </c>
      <c r="D10" s="26">
        <v>9</v>
      </c>
      <c r="E10" s="26">
        <v>0.5</v>
      </c>
    </row>
    <row r="11" spans="1:5" x14ac:dyDescent="0.3">
      <c r="A11" s="24" t="s">
        <v>5</v>
      </c>
      <c r="B11" s="24" t="s">
        <v>16</v>
      </c>
      <c r="C11" s="25">
        <v>11996</v>
      </c>
      <c r="D11" s="26">
        <v>7</v>
      </c>
      <c r="E11" s="26">
        <v>0.6</v>
      </c>
    </row>
    <row r="12" spans="1:5" x14ac:dyDescent="0.3">
      <c r="A12" s="24" t="s">
        <v>5</v>
      </c>
      <c r="B12" s="24" t="s">
        <v>17</v>
      </c>
      <c r="C12" s="25">
        <v>17093</v>
      </c>
      <c r="D12" s="26">
        <v>8</v>
      </c>
      <c r="E12" s="26">
        <v>0.5</v>
      </c>
    </row>
    <row r="13" spans="1:5" x14ac:dyDescent="0.3">
      <c r="A13" s="24" t="s">
        <v>5</v>
      </c>
      <c r="B13" s="24" t="s">
        <v>18</v>
      </c>
      <c r="C13" s="25">
        <v>16560</v>
      </c>
      <c r="D13" s="26">
        <v>8</v>
      </c>
      <c r="E13" s="26">
        <v>0.5</v>
      </c>
    </row>
    <row r="14" spans="1:5" x14ac:dyDescent="0.3">
      <c r="A14" s="24" t="s">
        <v>5</v>
      </c>
      <c r="B14" s="24" t="s">
        <v>19</v>
      </c>
      <c r="C14" s="25">
        <v>10735</v>
      </c>
      <c r="D14" s="26">
        <v>17</v>
      </c>
      <c r="E14" s="26">
        <v>1.6</v>
      </c>
    </row>
    <row r="15" spans="1:5" x14ac:dyDescent="0.3">
      <c r="A15" s="24" t="s">
        <v>5</v>
      </c>
      <c r="B15" s="24" t="s">
        <v>20</v>
      </c>
      <c r="C15" s="25">
        <v>364756</v>
      </c>
      <c r="D15" s="25">
        <v>1626</v>
      </c>
      <c r="E15" s="26">
        <v>4.5</v>
      </c>
    </row>
    <row r="16" spans="1:5" x14ac:dyDescent="0.3">
      <c r="A16" s="24" t="s">
        <v>5</v>
      </c>
      <c r="B16" s="24" t="s">
        <v>22</v>
      </c>
      <c r="C16" s="25">
        <v>6723</v>
      </c>
      <c r="D16" s="26">
        <v>10</v>
      </c>
      <c r="E16" s="26">
        <v>1.5</v>
      </c>
    </row>
    <row r="17" spans="1:5" x14ac:dyDescent="0.3">
      <c r="A17" s="24" t="s">
        <v>5</v>
      </c>
      <c r="B17" s="24" t="s">
        <v>23</v>
      </c>
      <c r="C17" s="25">
        <v>21453</v>
      </c>
      <c r="D17" s="26">
        <v>5</v>
      </c>
      <c r="E17" s="26">
        <v>0.2</v>
      </c>
    </row>
    <row r="18" spans="1:5" x14ac:dyDescent="0.3">
      <c r="A18" s="24" t="s">
        <v>5</v>
      </c>
      <c r="B18" s="24" t="s">
        <v>24</v>
      </c>
      <c r="C18" s="25">
        <v>41349</v>
      </c>
      <c r="D18" s="26">
        <v>34</v>
      </c>
      <c r="E18" s="26">
        <v>0.8</v>
      </c>
    </row>
    <row r="19" spans="1:5" x14ac:dyDescent="0.3">
      <c r="A19" s="24" t="s">
        <v>5</v>
      </c>
      <c r="B19" s="24" t="s">
        <v>25</v>
      </c>
      <c r="C19" s="25">
        <v>43464</v>
      </c>
      <c r="D19" s="26">
        <v>7</v>
      </c>
      <c r="E19" s="26">
        <v>0.2</v>
      </c>
    </row>
    <row r="20" spans="1:5" x14ac:dyDescent="0.3">
      <c r="A20" s="24" t="s">
        <v>5</v>
      </c>
      <c r="B20" s="24" t="s">
        <v>26</v>
      </c>
      <c r="C20" s="25">
        <v>18243</v>
      </c>
      <c r="D20" s="26">
        <v>13</v>
      </c>
      <c r="E20" s="26">
        <v>0.7</v>
      </c>
    </row>
    <row r="21" spans="1:5" x14ac:dyDescent="0.3">
      <c r="A21" s="28" t="str">
        <f>CONCATENATE("Total (",RIGHT(Índice!$A$4,2),")")</f>
        <v>Total (AC)</v>
      </c>
      <c r="B21" s="28"/>
      <c r="C21" s="29">
        <f>SUM(C5:C20)</f>
        <v>720903</v>
      </c>
      <c r="D21" s="29">
        <f>SUM(D5:D20)</f>
        <v>1928</v>
      </c>
      <c r="E21" s="30">
        <f>D21/(C21/1000)</f>
        <v>2.6744236048400407</v>
      </c>
    </row>
    <row r="22" spans="1:5" x14ac:dyDescent="0.3">
      <c r="A22" s="31"/>
      <c r="B22" s="31"/>
      <c r="C22" s="32"/>
      <c r="D22" s="32" t="s">
        <v>61</v>
      </c>
      <c r="E22" s="33">
        <f>MIN($E$5:$E$20)</f>
        <v>0.2</v>
      </c>
    </row>
    <row r="23" spans="1:5" x14ac:dyDescent="0.3">
      <c r="A23" s="31"/>
      <c r="B23" s="31"/>
      <c r="C23" s="32"/>
      <c r="D23" s="32" t="s">
        <v>62</v>
      </c>
      <c r="E23" s="33">
        <f>MAX($E$5:$E$20)</f>
        <v>4.5</v>
      </c>
    </row>
    <row r="24" spans="1:5" x14ac:dyDescent="0.3">
      <c r="A24" s="34" t="s">
        <v>63</v>
      </c>
      <c r="B24" s="34"/>
      <c r="C24" s="35">
        <v>162053334</v>
      </c>
      <c r="D24" s="35">
        <v>910134</v>
      </c>
      <c r="E24" s="36">
        <v>5.616262112817747</v>
      </c>
    </row>
    <row r="25" spans="1:5" x14ac:dyDescent="0.3">
      <c r="A25" s="34"/>
      <c r="B25" s="34"/>
      <c r="C25" s="35"/>
      <c r="D25" s="35" t="s">
        <v>61</v>
      </c>
      <c r="E25" s="36">
        <v>0</v>
      </c>
    </row>
    <row r="26" spans="1:5" x14ac:dyDescent="0.3">
      <c r="A26" s="37"/>
      <c r="B26" s="37"/>
      <c r="C26" s="38"/>
      <c r="D26" s="38" t="s">
        <v>62</v>
      </c>
      <c r="E26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8100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8</v>
      </c>
      <c r="C6" s="25">
        <v>26000</v>
      </c>
      <c r="D6" s="26">
        <v>53</v>
      </c>
      <c r="E6" s="26">
        <v>2</v>
      </c>
    </row>
    <row r="7" spans="1:5" x14ac:dyDescent="0.3">
      <c r="A7" s="24" t="s">
        <v>5</v>
      </c>
      <c r="B7" s="24" t="s">
        <v>11</v>
      </c>
      <c r="C7" s="25">
        <v>91888</v>
      </c>
      <c r="D7" s="26">
        <v>57</v>
      </c>
      <c r="E7" s="26">
        <v>0.6</v>
      </c>
    </row>
    <row r="8" spans="1:5" x14ac:dyDescent="0.3">
      <c r="A8" s="24" t="s">
        <v>5</v>
      </c>
      <c r="B8" s="24" t="s">
        <v>20</v>
      </c>
      <c r="C8" s="25">
        <v>364756</v>
      </c>
      <c r="D8" s="26">
        <v>79</v>
      </c>
      <c r="E8" s="26">
        <v>0.2</v>
      </c>
    </row>
    <row r="9" spans="1:5" x14ac:dyDescent="0.3">
      <c r="A9" s="24" t="s">
        <v>5</v>
      </c>
      <c r="B9" s="24" t="s">
        <v>23</v>
      </c>
      <c r="C9" s="25">
        <v>21453</v>
      </c>
      <c r="D9" s="26">
        <v>3</v>
      </c>
      <c r="E9" s="26">
        <v>0.1</v>
      </c>
    </row>
    <row r="10" spans="1:5" x14ac:dyDescent="0.3">
      <c r="A10" s="24" t="s">
        <v>5</v>
      </c>
      <c r="B10" s="24" t="s">
        <v>25</v>
      </c>
      <c r="C10" s="25">
        <v>43464</v>
      </c>
      <c r="D10" s="26">
        <v>0</v>
      </c>
      <c r="E10" s="26">
        <v>0</v>
      </c>
    </row>
    <row r="11" spans="1:5" x14ac:dyDescent="0.3">
      <c r="A11" s="28" t="str">
        <f>CONCATENATE("Total (",RIGHT(Índice!$A$4,2),")")</f>
        <v>Total (AC)</v>
      </c>
      <c r="B11" s="28"/>
      <c r="C11" s="29">
        <f>SUM(C5:C10)</f>
        <v>555661</v>
      </c>
      <c r="D11" s="29">
        <f>SUM(D5:D10)</f>
        <v>193</v>
      </c>
      <c r="E11" s="30">
        <f>D11/(C11/1000)</f>
        <v>0.3473340759923767</v>
      </c>
    </row>
    <row r="12" spans="1:5" x14ac:dyDescent="0.3">
      <c r="A12" s="31"/>
      <c r="B12" s="31"/>
      <c r="C12" s="32"/>
      <c r="D12" s="32" t="s">
        <v>61</v>
      </c>
      <c r="E12" s="33">
        <f>MIN($E$5:$E$10)</f>
        <v>0</v>
      </c>
    </row>
    <row r="13" spans="1:5" x14ac:dyDescent="0.3">
      <c r="A13" s="31"/>
      <c r="B13" s="31"/>
      <c r="C13" s="32"/>
      <c r="D13" s="32" t="s">
        <v>62</v>
      </c>
      <c r="E13" s="33">
        <f>MAX($E$5:$E$10)</f>
        <v>2</v>
      </c>
    </row>
    <row r="14" spans="1:5" x14ac:dyDescent="0.3">
      <c r="A14" s="34" t="s">
        <v>63</v>
      </c>
      <c r="B14" s="34"/>
      <c r="C14" s="35">
        <v>189604074</v>
      </c>
      <c r="D14" s="35">
        <v>259853</v>
      </c>
      <c r="E14" s="36">
        <v>1.3705032519501665</v>
      </c>
    </row>
    <row r="15" spans="1:5" x14ac:dyDescent="0.3">
      <c r="A15" s="34"/>
      <c r="B15" s="34"/>
      <c r="C15" s="35"/>
      <c r="D15" s="35" t="s">
        <v>61</v>
      </c>
      <c r="E15" s="36">
        <v>0</v>
      </c>
    </row>
    <row r="16" spans="1:5" x14ac:dyDescent="0.3">
      <c r="A16" s="37"/>
      <c r="B16" s="37"/>
      <c r="C16" s="38"/>
      <c r="D16" s="38" t="s">
        <v>62</v>
      </c>
      <c r="E16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2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26000</v>
      </c>
      <c r="D5" s="26">
        <v>274</v>
      </c>
      <c r="E5" s="26">
        <v>10.6</v>
      </c>
    </row>
    <row r="6" spans="1:5" x14ac:dyDescent="0.3">
      <c r="A6" s="24" t="s">
        <v>5</v>
      </c>
      <c r="B6" s="24" t="s">
        <v>11</v>
      </c>
      <c r="C6" s="25">
        <v>91888</v>
      </c>
      <c r="D6" s="26">
        <v>833</v>
      </c>
      <c r="E6" s="26">
        <v>9.1</v>
      </c>
    </row>
    <row r="7" spans="1:5" x14ac:dyDescent="0.3">
      <c r="A7" s="24" t="s">
        <v>5</v>
      </c>
      <c r="B7" s="24" t="s">
        <v>13</v>
      </c>
      <c r="C7" s="25">
        <v>35426</v>
      </c>
      <c r="D7" s="26">
        <v>99</v>
      </c>
      <c r="E7" s="26">
        <v>2.8</v>
      </c>
    </row>
    <row r="8" spans="1:5" x14ac:dyDescent="0.3">
      <c r="A8" s="24" t="s">
        <v>5</v>
      </c>
      <c r="B8" s="24" t="s">
        <v>15</v>
      </c>
      <c r="C8" s="25">
        <v>19300</v>
      </c>
      <c r="D8" s="26">
        <v>63</v>
      </c>
      <c r="E8" s="26">
        <v>3.3</v>
      </c>
    </row>
    <row r="9" spans="1:5" x14ac:dyDescent="0.3">
      <c r="A9" s="24" t="s">
        <v>5</v>
      </c>
      <c r="B9" s="24" t="s">
        <v>18</v>
      </c>
      <c r="C9" s="25">
        <v>16560</v>
      </c>
      <c r="D9" s="26">
        <v>72</v>
      </c>
      <c r="E9" s="26">
        <v>4.4000000000000004</v>
      </c>
    </row>
    <row r="10" spans="1:5" x14ac:dyDescent="0.3">
      <c r="A10" s="24" t="s">
        <v>5</v>
      </c>
      <c r="B10" s="24" t="s">
        <v>20</v>
      </c>
      <c r="C10" s="25">
        <v>364756</v>
      </c>
      <c r="D10" s="25">
        <v>3847</v>
      </c>
      <c r="E10" s="26">
        <v>10.5</v>
      </c>
    </row>
    <row r="11" spans="1:5" x14ac:dyDescent="0.3">
      <c r="A11" s="24" t="s">
        <v>5</v>
      </c>
      <c r="B11" s="24" t="s">
        <v>23</v>
      </c>
      <c r="C11" s="25">
        <v>21453</v>
      </c>
      <c r="D11" s="26">
        <v>108</v>
      </c>
      <c r="E11" s="26">
        <v>5</v>
      </c>
    </row>
    <row r="12" spans="1:5" x14ac:dyDescent="0.3">
      <c r="A12" s="24" t="s">
        <v>5</v>
      </c>
      <c r="B12" s="24" t="s">
        <v>24</v>
      </c>
      <c r="C12" s="25">
        <v>41349</v>
      </c>
      <c r="D12" s="26">
        <v>210</v>
      </c>
      <c r="E12" s="26">
        <v>5.0999999999999996</v>
      </c>
    </row>
    <row r="13" spans="1:5" x14ac:dyDescent="0.3">
      <c r="A13" s="24" t="s">
        <v>5</v>
      </c>
      <c r="B13" s="24" t="s">
        <v>25</v>
      </c>
      <c r="C13" s="25">
        <v>43464</v>
      </c>
      <c r="D13" s="26">
        <v>100</v>
      </c>
      <c r="E13" s="26">
        <v>2.2999999999999998</v>
      </c>
    </row>
    <row r="14" spans="1:5" x14ac:dyDescent="0.3">
      <c r="A14" s="24" t="s">
        <v>5</v>
      </c>
      <c r="B14" s="24" t="s">
        <v>26</v>
      </c>
      <c r="C14" s="25">
        <v>18243</v>
      </c>
      <c r="D14" s="26">
        <v>72</v>
      </c>
      <c r="E14" s="26">
        <v>4</v>
      </c>
    </row>
    <row r="15" spans="1:5" x14ac:dyDescent="0.3">
      <c r="A15" s="28" t="str">
        <f>CONCATENATE("Total (",RIGHT(Índice!$A$4,2),")")</f>
        <v>Total (AC)</v>
      </c>
      <c r="B15" s="28"/>
      <c r="C15" s="29">
        <f>SUM(C5:C14)</f>
        <v>678439</v>
      </c>
      <c r="D15" s="29">
        <f>SUM(D5:D14)</f>
        <v>5678</v>
      </c>
      <c r="E15" s="30">
        <f>D15/(C15/1000)</f>
        <v>8.3692122652147063</v>
      </c>
    </row>
    <row r="16" spans="1:5" x14ac:dyDescent="0.3">
      <c r="A16" s="31"/>
      <c r="B16" s="31"/>
      <c r="C16" s="32"/>
      <c r="D16" s="32" t="s">
        <v>61</v>
      </c>
      <c r="E16" s="33">
        <f>MIN($E$5:$E$14)</f>
        <v>2.2999999999999998</v>
      </c>
    </row>
    <row r="17" spans="1:5" x14ac:dyDescent="0.3">
      <c r="A17" s="31"/>
      <c r="B17" s="31"/>
      <c r="C17" s="32"/>
      <c r="D17" s="32" t="s">
        <v>62</v>
      </c>
      <c r="E17" s="33">
        <f>MAX($E$5:$E$14)</f>
        <v>10.6</v>
      </c>
    </row>
    <row r="18" spans="1:5" x14ac:dyDescent="0.3">
      <c r="A18" s="34" t="s">
        <v>63</v>
      </c>
      <c r="B18" s="34"/>
      <c r="C18" s="35">
        <v>183235815</v>
      </c>
      <c r="D18" s="35">
        <v>1451495</v>
      </c>
      <c r="E18" s="36">
        <v>7.9214590226261166</v>
      </c>
    </row>
    <row r="19" spans="1:5" x14ac:dyDescent="0.3">
      <c r="A19" s="34"/>
      <c r="B19" s="34"/>
      <c r="C19" s="35"/>
      <c r="D19" s="35" t="s">
        <v>61</v>
      </c>
      <c r="E19" s="36">
        <v>0</v>
      </c>
    </row>
    <row r="20" spans="1:5" x14ac:dyDescent="0.3">
      <c r="A20" s="37"/>
      <c r="B20" s="37"/>
      <c r="C20" s="38"/>
      <c r="D20" s="38" t="s">
        <v>62</v>
      </c>
      <c r="E20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29</v>
      </c>
      <c r="C5" s="25">
        <v>44243</v>
      </c>
      <c r="D5" s="26">
        <v>347</v>
      </c>
      <c r="E5" s="26">
        <v>7.8</v>
      </c>
    </row>
    <row r="6" spans="1:5" x14ac:dyDescent="0.3">
      <c r="A6" s="24" t="s">
        <v>5</v>
      </c>
      <c r="B6" s="24" t="s">
        <v>30</v>
      </c>
      <c r="C6" s="25">
        <v>444118</v>
      </c>
      <c r="D6" s="25">
        <v>4237</v>
      </c>
      <c r="E6" s="26">
        <v>9.5</v>
      </c>
    </row>
    <row r="7" spans="1:5" x14ac:dyDescent="0.3">
      <c r="A7" s="24" t="s">
        <v>5</v>
      </c>
      <c r="B7" s="24" t="s">
        <v>31</v>
      </c>
      <c r="C7" s="25">
        <v>190078</v>
      </c>
      <c r="D7" s="25">
        <v>1095</v>
      </c>
      <c r="E7" s="26">
        <v>5.8</v>
      </c>
    </row>
    <row r="8" spans="1:5" x14ac:dyDescent="0.3">
      <c r="A8" s="28" t="str">
        <f>CONCATENATE("Total (",RIGHT(Índice!$A$4,2),")")</f>
        <v>Total (AC)</v>
      </c>
      <c r="B8" s="28"/>
      <c r="C8" s="29">
        <f>SUM(C5:C7)</f>
        <v>678439</v>
      </c>
      <c r="D8" s="29">
        <f>SUM(D5:D7)</f>
        <v>5679</v>
      </c>
      <c r="E8" s="30">
        <f>D8/(C8/1000)</f>
        <v>8.3706862370824791</v>
      </c>
    </row>
    <row r="9" spans="1:5" x14ac:dyDescent="0.3">
      <c r="A9" s="31"/>
      <c r="B9" s="31"/>
      <c r="C9" s="32"/>
      <c r="D9" s="32" t="s">
        <v>61</v>
      </c>
      <c r="E9" s="33">
        <f>MIN($E$5:$E$7)</f>
        <v>5.8</v>
      </c>
    </row>
    <row r="10" spans="1:5" x14ac:dyDescent="0.3">
      <c r="A10" s="31"/>
      <c r="B10" s="31"/>
      <c r="C10" s="32"/>
      <c r="D10" s="32" t="s">
        <v>62</v>
      </c>
      <c r="E10" s="33">
        <f>MAX($E$5:$E$7)</f>
        <v>9.5</v>
      </c>
    </row>
    <row r="11" spans="1:5" x14ac:dyDescent="0.3">
      <c r="A11" s="34" t="s">
        <v>63</v>
      </c>
      <c r="B11" s="34"/>
      <c r="C11" s="35">
        <v>183235815</v>
      </c>
      <c r="D11" s="35">
        <v>1451472</v>
      </c>
      <c r="E11" s="36">
        <v>7.9213335013135939</v>
      </c>
    </row>
    <row r="12" spans="1:5" x14ac:dyDescent="0.3">
      <c r="A12" s="34"/>
      <c r="B12" s="34"/>
      <c r="C12" s="35"/>
      <c r="D12" s="35" t="s">
        <v>61</v>
      </c>
      <c r="E12" s="36">
        <v>1.3</v>
      </c>
    </row>
    <row r="13" spans="1:5" x14ac:dyDescent="0.3">
      <c r="A13" s="37"/>
      <c r="B13" s="37"/>
      <c r="C13" s="38"/>
      <c r="D13" s="38" t="s">
        <v>62</v>
      </c>
      <c r="E13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2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6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5</v>
      </c>
      <c r="E6" s="26">
        <v>0.6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7</v>
      </c>
      <c r="E7" s="26">
        <v>0.3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8</v>
      </c>
      <c r="E8" s="26">
        <v>0.6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10</v>
      </c>
      <c r="E9" s="26">
        <v>1</v>
      </c>
    </row>
    <row r="10" spans="1:5" x14ac:dyDescent="0.3">
      <c r="A10" s="24" t="s">
        <v>5</v>
      </c>
      <c r="B10" s="24" t="s">
        <v>11</v>
      </c>
      <c r="C10" s="25">
        <v>91888</v>
      </c>
      <c r="D10" s="26">
        <v>106</v>
      </c>
      <c r="E10" s="26">
        <v>1.2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6</v>
      </c>
      <c r="E11" s="26">
        <v>0.3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4</v>
      </c>
      <c r="E12" s="26">
        <v>0.1</v>
      </c>
    </row>
    <row r="13" spans="1:5" x14ac:dyDescent="0.3">
      <c r="A13" s="24" t="s">
        <v>5</v>
      </c>
      <c r="B13" s="24" t="s">
        <v>15</v>
      </c>
      <c r="C13" s="25">
        <v>19300</v>
      </c>
      <c r="D13" s="26">
        <v>5</v>
      </c>
      <c r="E13" s="26">
        <v>0.2</v>
      </c>
    </row>
    <row r="14" spans="1:5" x14ac:dyDescent="0.3">
      <c r="A14" s="24" t="s">
        <v>5</v>
      </c>
      <c r="B14" s="24" t="s">
        <v>16</v>
      </c>
      <c r="C14" s="25">
        <v>11996</v>
      </c>
      <c r="D14" s="26">
        <v>6</v>
      </c>
      <c r="E14" s="26">
        <v>0.5</v>
      </c>
    </row>
    <row r="15" spans="1:5" x14ac:dyDescent="0.3">
      <c r="A15" s="24" t="s">
        <v>5</v>
      </c>
      <c r="B15" s="24" t="s">
        <v>18</v>
      </c>
      <c r="C15" s="25">
        <v>16560</v>
      </c>
      <c r="D15" s="26">
        <v>12</v>
      </c>
      <c r="E15" s="26">
        <v>0.7</v>
      </c>
    </row>
    <row r="16" spans="1:5" x14ac:dyDescent="0.3">
      <c r="A16" s="24" t="s">
        <v>5</v>
      </c>
      <c r="B16" s="24" t="s">
        <v>20</v>
      </c>
      <c r="C16" s="25">
        <v>364756</v>
      </c>
      <c r="D16" s="26">
        <v>532</v>
      </c>
      <c r="E16" s="26">
        <v>1.5</v>
      </c>
    </row>
    <row r="17" spans="1:5" x14ac:dyDescent="0.3">
      <c r="A17" s="24" t="s">
        <v>5</v>
      </c>
      <c r="B17" s="24" t="s">
        <v>21</v>
      </c>
      <c r="C17" s="25">
        <v>14938</v>
      </c>
      <c r="D17" s="26">
        <v>4</v>
      </c>
      <c r="E17" s="26">
        <v>0.3</v>
      </c>
    </row>
    <row r="18" spans="1:5" x14ac:dyDescent="0.3">
      <c r="A18" s="24" t="s">
        <v>5</v>
      </c>
      <c r="B18" s="24" t="s">
        <v>23</v>
      </c>
      <c r="C18" s="25">
        <v>21453</v>
      </c>
      <c r="D18" s="26">
        <v>5</v>
      </c>
      <c r="E18" s="26">
        <v>0.2</v>
      </c>
    </row>
    <row r="19" spans="1:5" x14ac:dyDescent="0.3">
      <c r="A19" s="24" t="s">
        <v>5</v>
      </c>
      <c r="B19" s="24" t="s">
        <v>24</v>
      </c>
      <c r="C19" s="25">
        <v>41349</v>
      </c>
      <c r="D19" s="26">
        <v>8</v>
      </c>
      <c r="E19" s="26">
        <v>0.2</v>
      </c>
    </row>
    <row r="20" spans="1:5" x14ac:dyDescent="0.3">
      <c r="A20" s="24" t="s">
        <v>5</v>
      </c>
      <c r="B20" s="24" t="s">
        <v>25</v>
      </c>
      <c r="C20" s="25">
        <v>43464</v>
      </c>
      <c r="D20" s="26">
        <v>6</v>
      </c>
      <c r="E20" s="26">
        <v>0.1</v>
      </c>
    </row>
    <row r="21" spans="1:5" x14ac:dyDescent="0.3">
      <c r="A21" s="24" t="s">
        <v>5</v>
      </c>
      <c r="B21" s="24" t="s">
        <v>26</v>
      </c>
      <c r="C21" s="25">
        <v>18243</v>
      </c>
      <c r="D21" s="26">
        <v>6</v>
      </c>
      <c r="E21" s="26">
        <v>0.3</v>
      </c>
    </row>
    <row r="22" spans="1:5" x14ac:dyDescent="0.3">
      <c r="A22" s="24" t="s">
        <v>5</v>
      </c>
      <c r="B22" s="24" t="s">
        <v>27</v>
      </c>
      <c r="C22" s="25">
        <v>16693</v>
      </c>
      <c r="D22" s="26">
        <v>5</v>
      </c>
      <c r="E22" s="26">
        <v>0.3</v>
      </c>
    </row>
    <row r="23" spans="1:5" x14ac:dyDescent="0.3">
      <c r="A23" s="28" t="str">
        <f>CONCATENATE("Total (",RIGHT(Índice!$A$4,2),")")</f>
        <v>Total (AC)</v>
      </c>
      <c r="B23" s="28"/>
      <c r="C23" s="29">
        <f>SUM(C5:C22)</f>
        <v>786253</v>
      </c>
      <c r="D23" s="29">
        <f>SUM(D5:D22)</f>
        <v>741</v>
      </c>
      <c r="E23" s="30">
        <f>D23/(C23/1000)</f>
        <v>0.94244473471007417</v>
      </c>
    </row>
    <row r="24" spans="1:5" x14ac:dyDescent="0.3">
      <c r="A24" s="31"/>
      <c r="B24" s="31"/>
      <c r="C24" s="32"/>
      <c r="D24" s="32" t="s">
        <v>61</v>
      </c>
      <c r="E24" s="33">
        <f>MIN($E$5:$E$22)</f>
        <v>0.1</v>
      </c>
    </row>
    <row r="25" spans="1:5" x14ac:dyDescent="0.3">
      <c r="A25" s="31"/>
      <c r="B25" s="31"/>
      <c r="C25" s="32"/>
      <c r="D25" s="32" t="s">
        <v>62</v>
      </c>
      <c r="E25" s="33">
        <f>MAX($E$5:$E$22)</f>
        <v>1.5</v>
      </c>
    </row>
    <row r="26" spans="1:5" x14ac:dyDescent="0.3">
      <c r="A26" s="34" t="s">
        <v>63</v>
      </c>
      <c r="B26" s="34"/>
      <c r="C26" s="35">
        <v>174851838</v>
      </c>
      <c r="D26" s="35">
        <v>221599</v>
      </c>
      <c r="E26" s="36">
        <v>1.2673529917369242</v>
      </c>
    </row>
    <row r="27" spans="1:5" x14ac:dyDescent="0.3">
      <c r="A27" s="34"/>
      <c r="B27" s="34"/>
      <c r="C27" s="35"/>
      <c r="D27" s="35" t="s">
        <v>61</v>
      </c>
      <c r="E27" s="36">
        <v>0</v>
      </c>
    </row>
    <row r="28" spans="1:5" x14ac:dyDescent="0.3">
      <c r="A28" s="37"/>
      <c r="B28" s="37"/>
      <c r="C28" s="38"/>
      <c r="D28" s="38" t="s">
        <v>62</v>
      </c>
      <c r="E28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29</v>
      </c>
      <c r="C5" s="25">
        <v>71100</v>
      </c>
      <c r="D5" s="26">
        <v>24</v>
      </c>
      <c r="E5" s="26">
        <v>0.3</v>
      </c>
    </row>
    <row r="6" spans="1:5" x14ac:dyDescent="0.3">
      <c r="A6" s="24" t="s">
        <v>5</v>
      </c>
      <c r="B6" s="24" t="s">
        <v>30</v>
      </c>
      <c r="C6" s="25">
        <v>510137</v>
      </c>
      <c r="D6" s="26">
        <v>592</v>
      </c>
      <c r="E6" s="26">
        <v>1.2</v>
      </c>
    </row>
    <row r="7" spans="1:5" x14ac:dyDescent="0.3">
      <c r="A7" s="24" t="s">
        <v>5</v>
      </c>
      <c r="B7" s="24" t="s">
        <v>31</v>
      </c>
      <c r="C7" s="25">
        <v>205016</v>
      </c>
      <c r="D7" s="26">
        <v>125</v>
      </c>
      <c r="E7" s="26">
        <v>0.6</v>
      </c>
    </row>
    <row r="8" spans="1:5" x14ac:dyDescent="0.3">
      <c r="A8" s="28" t="str">
        <f>CONCATENATE("Total (",RIGHT(Índice!$A$4,2),")")</f>
        <v>Total (AC)</v>
      </c>
      <c r="B8" s="28"/>
      <c r="C8" s="29">
        <f>SUM(C5:C7)</f>
        <v>786253</v>
      </c>
      <c r="D8" s="29">
        <f>SUM(D5:D7)</f>
        <v>741</v>
      </c>
      <c r="E8" s="30">
        <f>D8/(C8/1000)</f>
        <v>0.94244473471007417</v>
      </c>
    </row>
    <row r="9" spans="1:5" x14ac:dyDescent="0.3">
      <c r="A9" s="31"/>
      <c r="B9" s="31"/>
      <c r="C9" s="32"/>
      <c r="D9" s="32" t="s">
        <v>61</v>
      </c>
      <c r="E9" s="33">
        <f>MIN($E$5:$E$7)</f>
        <v>0.3</v>
      </c>
    </row>
    <row r="10" spans="1:5" x14ac:dyDescent="0.3">
      <c r="A10" s="31"/>
      <c r="B10" s="31"/>
      <c r="C10" s="32"/>
      <c r="D10" s="32" t="s">
        <v>62</v>
      </c>
      <c r="E10" s="33">
        <f>MAX($E$5:$E$7)</f>
        <v>1.2</v>
      </c>
    </row>
    <row r="11" spans="1:5" x14ac:dyDescent="0.3">
      <c r="A11" s="34" t="s">
        <v>63</v>
      </c>
      <c r="B11" s="34"/>
      <c r="C11" s="35">
        <v>174851838</v>
      </c>
      <c r="D11" s="35">
        <v>221499</v>
      </c>
      <c r="E11" s="36">
        <v>1.2667810789612632</v>
      </c>
    </row>
    <row r="12" spans="1:5" x14ac:dyDescent="0.3">
      <c r="A12" s="34"/>
      <c r="B12" s="34"/>
      <c r="C12" s="35"/>
      <c r="D12" s="35" t="s">
        <v>61</v>
      </c>
      <c r="E12" s="36">
        <v>0</v>
      </c>
    </row>
    <row r="13" spans="1:5" x14ac:dyDescent="0.3">
      <c r="A13" s="37"/>
      <c r="B13" s="37"/>
      <c r="C13" s="38"/>
      <c r="D13" s="38" t="s">
        <v>62</v>
      </c>
      <c r="E13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8</v>
      </c>
      <c r="C6" s="25">
        <v>26000</v>
      </c>
      <c r="D6" s="26">
        <v>37</v>
      </c>
      <c r="E6" s="26">
        <v>1.4</v>
      </c>
    </row>
    <row r="7" spans="1:5" x14ac:dyDescent="0.3">
      <c r="A7" s="24" t="s">
        <v>5</v>
      </c>
      <c r="B7" s="24" t="s">
        <v>11</v>
      </c>
      <c r="C7" s="25">
        <v>91888</v>
      </c>
      <c r="D7" s="26">
        <v>73</v>
      </c>
      <c r="E7" s="26">
        <v>0.8</v>
      </c>
    </row>
    <row r="8" spans="1:5" x14ac:dyDescent="0.3">
      <c r="A8" s="24" t="s">
        <v>5</v>
      </c>
      <c r="B8" s="24" t="s">
        <v>20</v>
      </c>
      <c r="C8" s="25">
        <v>364756</v>
      </c>
      <c r="D8" s="26">
        <v>481</v>
      </c>
      <c r="E8" s="26">
        <v>1.3</v>
      </c>
    </row>
    <row r="9" spans="1:5" x14ac:dyDescent="0.3">
      <c r="A9" s="24" t="s">
        <v>5</v>
      </c>
      <c r="B9" s="24" t="s">
        <v>24</v>
      </c>
      <c r="C9" s="25">
        <v>41349</v>
      </c>
      <c r="D9" s="26">
        <v>1</v>
      </c>
      <c r="E9" s="26">
        <v>0</v>
      </c>
    </row>
    <row r="10" spans="1:5" x14ac:dyDescent="0.3">
      <c r="A10" s="24" t="s">
        <v>5</v>
      </c>
      <c r="B10" s="24" t="s">
        <v>25</v>
      </c>
      <c r="C10" s="25">
        <v>43464</v>
      </c>
      <c r="D10" s="26">
        <v>6</v>
      </c>
      <c r="E10" s="26">
        <v>0.1</v>
      </c>
    </row>
    <row r="11" spans="1:5" x14ac:dyDescent="0.3">
      <c r="A11" s="24" t="s">
        <v>5</v>
      </c>
      <c r="B11" s="24" t="s">
        <v>26</v>
      </c>
      <c r="C11" s="25">
        <v>18243</v>
      </c>
      <c r="D11" s="26">
        <v>1</v>
      </c>
      <c r="E11" s="26">
        <v>0.1</v>
      </c>
    </row>
    <row r="12" spans="1:5" x14ac:dyDescent="0.3">
      <c r="A12" s="28" t="str">
        <f>CONCATENATE("Total (",RIGHT(Índice!$A$4,2),")")</f>
        <v>Total (AC)</v>
      </c>
      <c r="B12" s="28"/>
      <c r="C12" s="29">
        <f>SUM(C5:C11)</f>
        <v>599721</v>
      </c>
      <c r="D12" s="29">
        <f>SUM(D5:D11)</f>
        <v>600</v>
      </c>
      <c r="E12" s="30">
        <f>D12/(C12/1000)</f>
        <v>1.0004652163255914</v>
      </c>
    </row>
    <row r="13" spans="1:5" x14ac:dyDescent="0.3">
      <c r="A13" s="31"/>
      <c r="B13" s="31"/>
      <c r="C13" s="32"/>
      <c r="D13" s="32" t="s">
        <v>61</v>
      </c>
      <c r="E13" s="33">
        <f>MIN($E$5:$E$11)</f>
        <v>0</v>
      </c>
    </row>
    <row r="14" spans="1:5" x14ac:dyDescent="0.3">
      <c r="A14" s="31"/>
      <c r="B14" s="31"/>
      <c r="C14" s="32"/>
      <c r="D14" s="32" t="s">
        <v>62</v>
      </c>
      <c r="E14" s="33">
        <f>MAX($E$5:$E$11)</f>
        <v>1.4</v>
      </c>
    </row>
    <row r="15" spans="1:5" x14ac:dyDescent="0.3">
      <c r="A15" s="34" t="s">
        <v>63</v>
      </c>
      <c r="B15" s="34"/>
      <c r="C15" s="35">
        <v>186079258</v>
      </c>
      <c r="D15" s="35">
        <v>211852</v>
      </c>
      <c r="E15" s="36">
        <v>1.1385041098992343</v>
      </c>
    </row>
    <row r="16" spans="1:5" x14ac:dyDescent="0.3">
      <c r="A16" s="34"/>
      <c r="B16" s="34"/>
      <c r="C16" s="35"/>
      <c r="D16" s="35" t="s">
        <v>61</v>
      </c>
      <c r="E16" s="36">
        <v>0</v>
      </c>
    </row>
    <row r="17" spans="1:5" x14ac:dyDescent="0.3">
      <c r="A17" s="37"/>
      <c r="B17" s="37"/>
      <c r="C17" s="38"/>
      <c r="D17" s="38" t="s">
        <v>62</v>
      </c>
      <c r="E17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29</v>
      </c>
      <c r="C5" s="25">
        <v>44243</v>
      </c>
      <c r="D5" s="26">
        <v>38</v>
      </c>
      <c r="E5" s="26">
        <v>0.8</v>
      </c>
    </row>
    <row r="6" spans="1:5" x14ac:dyDescent="0.3">
      <c r="A6" s="24" t="s">
        <v>5</v>
      </c>
      <c r="B6" s="24" t="s">
        <v>30</v>
      </c>
      <c r="C6" s="25">
        <v>420126</v>
      </c>
      <c r="D6" s="26">
        <v>482</v>
      </c>
      <c r="E6" s="26">
        <v>1.1000000000000001</v>
      </c>
    </row>
    <row r="7" spans="1:5" x14ac:dyDescent="0.3">
      <c r="A7" s="24" t="s">
        <v>5</v>
      </c>
      <c r="B7" s="24" t="s">
        <v>31</v>
      </c>
      <c r="C7" s="25">
        <v>135352</v>
      </c>
      <c r="D7" s="26">
        <v>79</v>
      </c>
      <c r="E7" s="26">
        <v>0.6</v>
      </c>
    </row>
    <row r="8" spans="1:5" x14ac:dyDescent="0.3">
      <c r="A8" s="28" t="str">
        <f>CONCATENATE("Total (",RIGHT(Índice!$A$4,2),")")</f>
        <v>Total (AC)</v>
      </c>
      <c r="B8" s="28"/>
      <c r="C8" s="29">
        <f>SUM(C5:C7)</f>
        <v>599721</v>
      </c>
      <c r="D8" s="29">
        <f>SUM(D5:D7)</f>
        <v>599</v>
      </c>
      <c r="E8" s="30">
        <f>D8/(C8/1000)</f>
        <v>0.99879777429838212</v>
      </c>
    </row>
    <row r="9" spans="1:5" x14ac:dyDescent="0.3">
      <c r="A9" s="31"/>
      <c r="B9" s="31"/>
      <c r="C9" s="32"/>
      <c r="D9" s="32" t="s">
        <v>61</v>
      </c>
      <c r="E9" s="33">
        <f>MIN($E$5:$E$7)</f>
        <v>0.6</v>
      </c>
    </row>
    <row r="10" spans="1:5" x14ac:dyDescent="0.3">
      <c r="A10" s="31"/>
      <c r="B10" s="31"/>
      <c r="C10" s="32"/>
      <c r="D10" s="32" t="s">
        <v>62</v>
      </c>
      <c r="E10" s="33">
        <f>MAX($E$5:$E$7)</f>
        <v>1.1000000000000001</v>
      </c>
    </row>
    <row r="11" spans="1:5" x14ac:dyDescent="0.3">
      <c r="A11" s="34" t="s">
        <v>63</v>
      </c>
      <c r="B11" s="34"/>
      <c r="C11" s="35">
        <v>186079258</v>
      </c>
      <c r="D11" s="35">
        <v>211711</v>
      </c>
      <c r="E11" s="36">
        <v>1.1377463682706646</v>
      </c>
    </row>
    <row r="12" spans="1:5" x14ac:dyDescent="0.3">
      <c r="A12" s="34"/>
      <c r="B12" s="34"/>
      <c r="C12" s="35"/>
      <c r="D12" s="35" t="s">
        <v>61</v>
      </c>
      <c r="E12" s="36">
        <v>0</v>
      </c>
    </row>
    <row r="13" spans="1:5" x14ac:dyDescent="0.3">
      <c r="A13" s="37"/>
      <c r="B13" s="37"/>
      <c r="C13" s="38"/>
      <c r="D13" s="38" t="s">
        <v>62</v>
      </c>
      <c r="E13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3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235</v>
      </c>
      <c r="E5" s="26">
        <v>16.8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170</v>
      </c>
      <c r="E6" s="26">
        <v>21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615</v>
      </c>
      <c r="E7" s="26">
        <v>23.6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101</v>
      </c>
      <c r="E8" s="26">
        <v>7.8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141</v>
      </c>
      <c r="E9" s="26">
        <v>13.6</v>
      </c>
    </row>
    <row r="10" spans="1:5" x14ac:dyDescent="0.3">
      <c r="A10" s="24" t="s">
        <v>5</v>
      </c>
      <c r="B10" s="24" t="s">
        <v>11</v>
      </c>
      <c r="C10" s="25">
        <v>91888</v>
      </c>
      <c r="D10" s="25">
        <v>2288</v>
      </c>
      <c r="E10" s="26">
        <v>24.9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164</v>
      </c>
      <c r="E11" s="26">
        <v>8.6999999999999993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345</v>
      </c>
      <c r="E12" s="26">
        <v>9.8000000000000007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160</v>
      </c>
      <c r="E13" s="26">
        <v>17.3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328</v>
      </c>
      <c r="E14" s="26">
        <v>17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156</v>
      </c>
      <c r="E15" s="26">
        <v>13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278</v>
      </c>
      <c r="E16" s="26">
        <v>16.3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332</v>
      </c>
      <c r="E17" s="26">
        <v>20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194</v>
      </c>
      <c r="E18" s="26">
        <v>18.100000000000001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8908</v>
      </c>
      <c r="E19" s="26">
        <v>24.4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219</v>
      </c>
      <c r="E20" s="26">
        <v>14.7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159</v>
      </c>
      <c r="E21" s="26">
        <v>23.7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320</v>
      </c>
      <c r="E22" s="26">
        <v>14.9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654</v>
      </c>
      <c r="E23" s="26">
        <v>15.8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468</v>
      </c>
      <c r="E24" s="26">
        <v>10.8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237</v>
      </c>
      <c r="E25" s="26">
        <v>13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169</v>
      </c>
      <c r="E26" s="26">
        <v>10.199999999999999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16641</v>
      </c>
      <c r="E27" s="30">
        <f>D27/(C27/1000)</f>
        <v>20.0487695566163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7.8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24.9</v>
      </c>
    </row>
    <row r="30" spans="1:5" x14ac:dyDescent="0.3">
      <c r="A30" s="34" t="s">
        <v>63</v>
      </c>
      <c r="B30" s="34"/>
      <c r="C30" s="35">
        <v>203062512</v>
      </c>
      <c r="D30" s="35">
        <v>3986959</v>
      </c>
      <c r="E30" s="36">
        <v>19.634145961909503</v>
      </c>
    </row>
    <row r="31" spans="1:5" x14ac:dyDescent="0.3">
      <c r="A31" s="34"/>
      <c r="B31" s="34"/>
      <c r="C31" s="35"/>
      <c r="D31" s="35" t="s">
        <v>61</v>
      </c>
      <c r="E31" s="36">
        <v>5.0999999999999996</v>
      </c>
    </row>
    <row r="32" spans="1:5" x14ac:dyDescent="0.3">
      <c r="A32" s="37"/>
      <c r="B32" s="37"/>
      <c r="C32" s="38"/>
      <c r="D32" s="38" t="s">
        <v>62</v>
      </c>
      <c r="E32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117</v>
      </c>
      <c r="E5" s="26">
        <v>8.3000000000000007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95</v>
      </c>
      <c r="E6" s="26">
        <v>11.7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188</v>
      </c>
      <c r="E7" s="26">
        <v>7.2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85</v>
      </c>
      <c r="E8" s="26">
        <v>6.6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98</v>
      </c>
      <c r="E9" s="26">
        <v>9.4</v>
      </c>
    </row>
    <row r="10" spans="1:5" x14ac:dyDescent="0.3">
      <c r="A10" s="24" t="s">
        <v>5</v>
      </c>
      <c r="B10" s="24" t="s">
        <v>11</v>
      </c>
      <c r="C10" s="25">
        <v>91888</v>
      </c>
      <c r="D10" s="26">
        <v>772</v>
      </c>
      <c r="E10" s="26">
        <v>8.4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120</v>
      </c>
      <c r="E11" s="26">
        <v>6.4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228</v>
      </c>
      <c r="E12" s="26">
        <v>6.4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95</v>
      </c>
      <c r="E13" s="26">
        <v>10.3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227</v>
      </c>
      <c r="E14" s="26">
        <v>11.7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76</v>
      </c>
      <c r="E15" s="26">
        <v>6.3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192</v>
      </c>
      <c r="E16" s="26">
        <v>11.2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155</v>
      </c>
      <c r="E17" s="26">
        <v>9.3000000000000007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96</v>
      </c>
      <c r="E18" s="26">
        <v>8.9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1789</v>
      </c>
      <c r="E19" s="26">
        <v>4.9000000000000004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109</v>
      </c>
      <c r="E20" s="26">
        <v>7.3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92</v>
      </c>
      <c r="E21" s="26">
        <v>13.6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162</v>
      </c>
      <c r="E22" s="26">
        <v>7.5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301</v>
      </c>
      <c r="E23" s="26">
        <v>7.3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298</v>
      </c>
      <c r="E24" s="26">
        <v>6.8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118</v>
      </c>
      <c r="E25" s="26">
        <v>6.5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144</v>
      </c>
      <c r="E26" s="26">
        <v>8.6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5557</v>
      </c>
      <c r="E27" s="30">
        <f>D27/(C27/1000)</f>
        <v>6.6949710009084056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4.9000000000000004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13.6</v>
      </c>
    </row>
    <row r="30" spans="1:5" x14ac:dyDescent="0.3">
      <c r="A30" s="34" t="s">
        <v>63</v>
      </c>
      <c r="B30" s="34"/>
      <c r="C30" s="35">
        <v>203056536</v>
      </c>
      <c r="D30" s="35">
        <v>960420</v>
      </c>
      <c r="E30" s="36">
        <v>4.7298157395928397</v>
      </c>
    </row>
    <row r="31" spans="1:5" x14ac:dyDescent="0.3">
      <c r="A31" s="34"/>
      <c r="B31" s="34"/>
      <c r="C31" s="35"/>
      <c r="D31" s="35" t="s">
        <v>61</v>
      </c>
      <c r="E31" s="36">
        <v>0.1</v>
      </c>
    </row>
    <row r="32" spans="1:5" x14ac:dyDescent="0.3">
      <c r="A32" s="37"/>
      <c r="B32" s="37"/>
      <c r="C32" s="38"/>
      <c r="D32" s="38" t="s">
        <v>62</v>
      </c>
      <c r="E32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64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29</v>
      </c>
      <c r="C5" s="25">
        <v>71100</v>
      </c>
      <c r="D5" s="26">
        <v>521</v>
      </c>
      <c r="E5" s="26">
        <v>7.3</v>
      </c>
    </row>
    <row r="6" spans="1:5" x14ac:dyDescent="0.3">
      <c r="A6" s="24" t="s">
        <v>5</v>
      </c>
      <c r="B6" s="24" t="s">
        <v>30</v>
      </c>
      <c r="C6" s="25">
        <v>526082</v>
      </c>
      <c r="D6" s="25">
        <v>3112</v>
      </c>
      <c r="E6" s="26">
        <v>5.9</v>
      </c>
    </row>
    <row r="7" spans="1:5" x14ac:dyDescent="0.3">
      <c r="A7" s="24" t="s">
        <v>5</v>
      </c>
      <c r="B7" s="24" t="s">
        <v>31</v>
      </c>
      <c r="C7" s="25">
        <v>232844</v>
      </c>
      <c r="D7" s="25">
        <v>1920</v>
      </c>
      <c r="E7" s="26">
        <v>8.1999999999999993</v>
      </c>
    </row>
    <row r="8" spans="1:5" x14ac:dyDescent="0.3">
      <c r="A8" s="28" t="str">
        <f>CONCATENATE("Total (",RIGHT(Índice!$A$4,2),")")</f>
        <v>Total (AC)</v>
      </c>
      <c r="B8" s="28"/>
      <c r="C8" s="29">
        <f>SUM(C5:C7)</f>
        <v>830026</v>
      </c>
      <c r="D8" s="29">
        <f>SUM(D5:D7)</f>
        <v>5553</v>
      </c>
      <c r="E8" s="30">
        <f>D8/(C8/1000)</f>
        <v>6.6901518747605504</v>
      </c>
    </row>
    <row r="9" spans="1:5" x14ac:dyDescent="0.3">
      <c r="A9" s="31"/>
      <c r="B9" s="31"/>
      <c r="C9" s="32"/>
      <c r="D9" s="32" t="s">
        <v>61</v>
      </c>
      <c r="E9" s="33">
        <f>MIN($E$5:$E$7)</f>
        <v>5.9</v>
      </c>
    </row>
    <row r="10" spans="1:5" x14ac:dyDescent="0.3">
      <c r="A10" s="31"/>
      <c r="B10" s="31"/>
      <c r="C10" s="32"/>
      <c r="D10" s="32" t="s">
        <v>62</v>
      </c>
      <c r="E10" s="33">
        <f>MAX($E$5:$E$7)</f>
        <v>8.1999999999999993</v>
      </c>
    </row>
    <row r="11" spans="1:5" x14ac:dyDescent="0.3">
      <c r="A11" s="34" t="s">
        <v>63</v>
      </c>
      <c r="B11" s="34"/>
      <c r="C11" s="35">
        <v>203056536</v>
      </c>
      <c r="D11" s="35">
        <v>960172</v>
      </c>
      <c r="E11" s="36">
        <v>4.7285944048607229</v>
      </c>
    </row>
    <row r="12" spans="1:5" x14ac:dyDescent="0.3">
      <c r="A12" s="34"/>
      <c r="B12" s="34"/>
      <c r="C12" s="35"/>
      <c r="D12" s="35" t="s">
        <v>61</v>
      </c>
      <c r="E12" s="36">
        <v>2.2000000000000002</v>
      </c>
    </row>
    <row r="13" spans="1:5" x14ac:dyDescent="0.3">
      <c r="A13" s="37"/>
      <c r="B13" s="37"/>
      <c r="C13" s="38"/>
      <c r="D13" s="38" t="s">
        <v>62</v>
      </c>
      <c r="E13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46</v>
      </c>
      <c r="E5" s="26">
        <v>3.3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39</v>
      </c>
      <c r="E6" s="26">
        <v>4.8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183</v>
      </c>
      <c r="E7" s="26">
        <v>7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24</v>
      </c>
      <c r="E8" s="26">
        <v>1.9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30</v>
      </c>
      <c r="E9" s="26">
        <v>2.9</v>
      </c>
    </row>
    <row r="10" spans="1:5" x14ac:dyDescent="0.3">
      <c r="A10" s="24" t="s">
        <v>5</v>
      </c>
      <c r="B10" s="24" t="s">
        <v>11</v>
      </c>
      <c r="C10" s="25">
        <v>91888</v>
      </c>
      <c r="D10" s="26">
        <v>587</v>
      </c>
      <c r="E10" s="26">
        <v>6.4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42</v>
      </c>
      <c r="E11" s="26">
        <v>2.2000000000000002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84</v>
      </c>
      <c r="E12" s="26">
        <v>2.4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25</v>
      </c>
      <c r="E13" s="26">
        <v>2.7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93</v>
      </c>
      <c r="E14" s="26">
        <v>4.8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42</v>
      </c>
      <c r="E15" s="26">
        <v>3.5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43</v>
      </c>
      <c r="E16" s="26">
        <v>2.5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67</v>
      </c>
      <c r="E17" s="26">
        <v>4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26</v>
      </c>
      <c r="E18" s="26">
        <v>2.4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2437</v>
      </c>
      <c r="E19" s="26">
        <v>6.7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45</v>
      </c>
      <c r="E20" s="26">
        <v>3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28</v>
      </c>
      <c r="E21" s="26">
        <v>4.2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79</v>
      </c>
      <c r="E22" s="26">
        <v>3.7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127</v>
      </c>
      <c r="E23" s="26">
        <v>3.1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104</v>
      </c>
      <c r="E24" s="26">
        <v>2.4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56</v>
      </c>
      <c r="E25" s="26">
        <v>3.1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35</v>
      </c>
      <c r="E26" s="26">
        <v>2.1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4242</v>
      </c>
      <c r="E27" s="30">
        <f>D27/(C27/1000)</f>
        <v>5.1106832798008739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1.9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7</v>
      </c>
    </row>
    <row r="30" spans="1:5" x14ac:dyDescent="0.3">
      <c r="A30" s="34" t="s">
        <v>63</v>
      </c>
      <c r="B30" s="34"/>
      <c r="C30" s="35">
        <v>203062512</v>
      </c>
      <c r="D30" s="35">
        <v>1112710</v>
      </c>
      <c r="E30" s="36">
        <v>5.4796426432467262</v>
      </c>
    </row>
    <row r="31" spans="1:5" x14ac:dyDescent="0.3">
      <c r="A31" s="34"/>
      <c r="B31" s="34"/>
      <c r="C31" s="35"/>
      <c r="D31" s="35" t="s">
        <v>61</v>
      </c>
      <c r="E31" s="36">
        <v>1</v>
      </c>
    </row>
    <row r="32" spans="1:5" x14ac:dyDescent="0.3">
      <c r="A32" s="37"/>
      <c r="B32" s="37"/>
      <c r="C32" s="38"/>
      <c r="D32" s="38" t="s">
        <v>62</v>
      </c>
      <c r="E32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112</v>
      </c>
      <c r="E5" s="26">
        <v>8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98</v>
      </c>
      <c r="E6" s="26">
        <v>12.1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203</v>
      </c>
      <c r="E7" s="26">
        <v>7.8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61</v>
      </c>
      <c r="E8" s="26">
        <v>4.7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68</v>
      </c>
      <c r="E9" s="26">
        <v>6.6</v>
      </c>
    </row>
    <row r="10" spans="1:5" x14ac:dyDescent="0.3">
      <c r="A10" s="24" t="s">
        <v>5</v>
      </c>
      <c r="B10" s="24" t="s">
        <v>11</v>
      </c>
      <c r="C10" s="25">
        <v>91888</v>
      </c>
      <c r="D10" s="25">
        <v>1052</v>
      </c>
      <c r="E10" s="26">
        <v>11.5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95</v>
      </c>
      <c r="E11" s="26">
        <v>5.0999999999999996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207</v>
      </c>
      <c r="E12" s="26">
        <v>5.8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85</v>
      </c>
      <c r="E13" s="26">
        <v>9.1999999999999993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200</v>
      </c>
      <c r="E14" s="26">
        <v>10.3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75</v>
      </c>
      <c r="E15" s="26">
        <v>6.3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160</v>
      </c>
      <c r="E16" s="26">
        <v>9.3000000000000007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142</v>
      </c>
      <c r="E17" s="26">
        <v>8.5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81</v>
      </c>
      <c r="E18" s="26">
        <v>7.6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3059</v>
      </c>
      <c r="E19" s="26">
        <v>8.4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141</v>
      </c>
      <c r="E20" s="26">
        <v>9.4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68</v>
      </c>
      <c r="E21" s="26">
        <v>10.1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153</v>
      </c>
      <c r="E22" s="26">
        <v>7.1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246</v>
      </c>
      <c r="E23" s="26">
        <v>5.9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277</v>
      </c>
      <c r="E24" s="26">
        <v>6.4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118</v>
      </c>
      <c r="E25" s="26">
        <v>6.5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94</v>
      </c>
      <c r="E26" s="26">
        <v>5.6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6795</v>
      </c>
      <c r="E27" s="30">
        <f>D27/(C27/1000)</f>
        <v>8.1864905436697164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4.7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12.1</v>
      </c>
    </row>
    <row r="30" spans="1:5" x14ac:dyDescent="0.3">
      <c r="A30" s="34" t="s">
        <v>63</v>
      </c>
      <c r="B30" s="34"/>
      <c r="C30" s="35">
        <v>203062512</v>
      </c>
      <c r="D30" s="35">
        <v>1409404</v>
      </c>
      <c r="E30" s="36">
        <v>6.9407395098116389</v>
      </c>
    </row>
    <row r="31" spans="1:5" x14ac:dyDescent="0.3">
      <c r="A31" s="34"/>
      <c r="B31" s="34"/>
      <c r="C31" s="35"/>
      <c r="D31" s="35" t="s">
        <v>61</v>
      </c>
      <c r="E31" s="36">
        <v>0.5</v>
      </c>
    </row>
    <row r="32" spans="1:5" x14ac:dyDescent="0.3">
      <c r="A32" s="37"/>
      <c r="B32" s="37"/>
      <c r="C32" s="38"/>
      <c r="D32" s="38" t="s">
        <v>62</v>
      </c>
      <c r="E32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59</v>
      </c>
      <c r="E5" s="26">
        <v>4.2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28</v>
      </c>
      <c r="E6" s="26">
        <v>3.4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191</v>
      </c>
      <c r="E7" s="26">
        <v>7.4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9</v>
      </c>
      <c r="E8" s="26">
        <v>0.7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30</v>
      </c>
      <c r="E9" s="26">
        <v>2.9</v>
      </c>
    </row>
    <row r="10" spans="1:5" x14ac:dyDescent="0.3">
      <c r="A10" s="24" t="s">
        <v>5</v>
      </c>
      <c r="B10" s="24" t="s">
        <v>11</v>
      </c>
      <c r="C10" s="25">
        <v>91888</v>
      </c>
      <c r="D10" s="26">
        <v>452</v>
      </c>
      <c r="E10" s="26">
        <v>4.9000000000000004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16</v>
      </c>
      <c r="E11" s="26">
        <v>0.9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44</v>
      </c>
      <c r="E12" s="26">
        <v>1.3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45</v>
      </c>
      <c r="E13" s="26">
        <v>4.9000000000000004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26</v>
      </c>
      <c r="E14" s="26">
        <v>1.4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34</v>
      </c>
      <c r="E15" s="26">
        <v>2.8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50</v>
      </c>
      <c r="E16" s="26">
        <v>2.9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99</v>
      </c>
      <c r="E17" s="26">
        <v>6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78</v>
      </c>
      <c r="E18" s="26">
        <v>7.2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1785</v>
      </c>
      <c r="E19" s="26">
        <v>4.9000000000000004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28</v>
      </c>
      <c r="E20" s="26">
        <v>1.8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58</v>
      </c>
      <c r="E21" s="26">
        <v>8.6999999999999993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71</v>
      </c>
      <c r="E22" s="26">
        <v>3.3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235</v>
      </c>
      <c r="E23" s="26">
        <v>5.7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52</v>
      </c>
      <c r="E24" s="26">
        <v>1.2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57</v>
      </c>
      <c r="E25" s="26">
        <v>3.1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35</v>
      </c>
      <c r="E26" s="26">
        <v>2.1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3482</v>
      </c>
      <c r="E27" s="30">
        <f>D27/(C27/1000)</f>
        <v>4.1950493117083081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0.7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8.6999999999999993</v>
      </c>
    </row>
    <row r="30" spans="1:5" x14ac:dyDescent="0.3">
      <c r="A30" s="34" t="s">
        <v>63</v>
      </c>
      <c r="B30" s="34"/>
      <c r="C30" s="35">
        <v>203026703</v>
      </c>
      <c r="D30" s="35">
        <v>631665</v>
      </c>
      <c r="E30" s="36">
        <v>3.1112409878418799</v>
      </c>
    </row>
    <row r="31" spans="1:5" x14ac:dyDescent="0.3">
      <c r="A31" s="34"/>
      <c r="B31" s="34"/>
      <c r="C31" s="35"/>
      <c r="D31" s="35" t="s">
        <v>61</v>
      </c>
      <c r="E31" s="36">
        <v>0</v>
      </c>
    </row>
    <row r="32" spans="1:5" x14ac:dyDescent="0.3">
      <c r="A32" s="37"/>
      <c r="B32" s="37"/>
      <c r="C32" s="38"/>
      <c r="D32" s="38" t="s">
        <v>62</v>
      </c>
      <c r="E32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56</v>
      </c>
      <c r="E5" s="26">
        <v>4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54</v>
      </c>
      <c r="E6" s="26">
        <v>6.7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85</v>
      </c>
      <c r="E7" s="26">
        <v>3.3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37</v>
      </c>
      <c r="E8" s="26">
        <v>2.9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45</v>
      </c>
      <c r="E9" s="26">
        <v>4.3</v>
      </c>
    </row>
    <row r="10" spans="1:5" x14ac:dyDescent="0.3">
      <c r="A10" s="24" t="s">
        <v>5</v>
      </c>
      <c r="B10" s="24" t="s">
        <v>11</v>
      </c>
      <c r="C10" s="25">
        <v>91888</v>
      </c>
      <c r="D10" s="26">
        <v>434</v>
      </c>
      <c r="E10" s="26">
        <v>4.7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69</v>
      </c>
      <c r="E11" s="26">
        <v>3.7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121</v>
      </c>
      <c r="E12" s="26">
        <v>3.4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52</v>
      </c>
      <c r="E13" s="26">
        <v>5.6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104</v>
      </c>
      <c r="E14" s="26">
        <v>5.4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37</v>
      </c>
      <c r="E15" s="26">
        <v>3.1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101</v>
      </c>
      <c r="E16" s="26">
        <v>5.9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57</v>
      </c>
      <c r="E17" s="26">
        <v>3.4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45</v>
      </c>
      <c r="E18" s="26">
        <v>4.2</v>
      </c>
    </row>
    <row r="19" spans="1:5" x14ac:dyDescent="0.3">
      <c r="A19" s="24" t="s">
        <v>5</v>
      </c>
      <c r="B19" s="24" t="s">
        <v>20</v>
      </c>
      <c r="C19" s="25">
        <v>364756</v>
      </c>
      <c r="D19" s="26">
        <v>910</v>
      </c>
      <c r="E19" s="26">
        <v>2.5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85</v>
      </c>
      <c r="E20" s="26">
        <v>5.7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27</v>
      </c>
      <c r="E21" s="26">
        <v>4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71</v>
      </c>
      <c r="E22" s="26">
        <v>3.3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133</v>
      </c>
      <c r="E23" s="26">
        <v>3.2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190</v>
      </c>
      <c r="E24" s="26">
        <v>4.4000000000000004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55</v>
      </c>
      <c r="E25" s="26">
        <v>3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57</v>
      </c>
      <c r="E26" s="26">
        <v>3.4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2825</v>
      </c>
      <c r="E27" s="30">
        <f>D27/(C27/1000)</f>
        <v>3.4035078419230245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2.5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6.7</v>
      </c>
    </row>
    <row r="30" spans="1:5" x14ac:dyDescent="0.3">
      <c r="A30" s="34" t="s">
        <v>63</v>
      </c>
      <c r="B30" s="34"/>
      <c r="C30" s="35">
        <v>202992033</v>
      </c>
      <c r="D30" s="35">
        <v>422103</v>
      </c>
      <c r="E30" s="36">
        <v>2.0794067321844105</v>
      </c>
    </row>
    <row r="31" spans="1:5" x14ac:dyDescent="0.3">
      <c r="A31" s="34"/>
      <c r="B31" s="34"/>
      <c r="C31" s="35"/>
      <c r="D31" s="35" t="s">
        <v>61</v>
      </c>
      <c r="E31" s="36">
        <v>0</v>
      </c>
    </row>
    <row r="32" spans="1:5" x14ac:dyDescent="0.3">
      <c r="A32" s="37"/>
      <c r="B32" s="37"/>
      <c r="C32" s="38"/>
      <c r="D32" s="38" t="s">
        <v>62</v>
      </c>
      <c r="E32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7</v>
      </c>
      <c r="E5" s="26">
        <v>0.5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4</v>
      </c>
      <c r="E6" s="26">
        <v>0.5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13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3</v>
      </c>
      <c r="E8" s="26">
        <v>0.2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4</v>
      </c>
      <c r="E9" s="26">
        <v>0.4</v>
      </c>
    </row>
    <row r="10" spans="1:5" x14ac:dyDescent="0.3">
      <c r="A10" s="24" t="s">
        <v>5</v>
      </c>
      <c r="B10" s="24" t="s">
        <v>11</v>
      </c>
      <c r="C10" s="25">
        <v>91888</v>
      </c>
      <c r="D10" s="26">
        <v>35</v>
      </c>
      <c r="E10" s="26">
        <v>0.4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7</v>
      </c>
      <c r="E11" s="26">
        <v>0.4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17</v>
      </c>
      <c r="E12" s="26">
        <v>0.5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5</v>
      </c>
      <c r="E13" s="26">
        <v>0.5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12</v>
      </c>
      <c r="E14" s="26">
        <v>0.6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5</v>
      </c>
      <c r="E15" s="26">
        <v>0.4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8</v>
      </c>
      <c r="E16" s="26">
        <v>0.5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12</v>
      </c>
      <c r="E17" s="26">
        <v>0.7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3</v>
      </c>
      <c r="E18" s="26">
        <v>0.3</v>
      </c>
    </row>
    <row r="19" spans="1:5" x14ac:dyDescent="0.3">
      <c r="A19" s="24" t="s">
        <v>5</v>
      </c>
      <c r="B19" s="24" t="s">
        <v>20</v>
      </c>
      <c r="C19" s="25">
        <v>364756</v>
      </c>
      <c r="D19" s="26">
        <v>96</v>
      </c>
      <c r="E19" s="26">
        <v>0.3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5</v>
      </c>
      <c r="E20" s="26">
        <v>0.3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5</v>
      </c>
      <c r="E21" s="26">
        <v>0.7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11</v>
      </c>
      <c r="E22" s="26">
        <v>0.5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15</v>
      </c>
      <c r="E23" s="26">
        <v>0.4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15</v>
      </c>
      <c r="E24" s="26">
        <v>0.4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5</v>
      </c>
      <c r="E25" s="26">
        <v>0.3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5</v>
      </c>
      <c r="E26" s="26">
        <v>0.3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292</v>
      </c>
      <c r="E27" s="30">
        <f>D27/(C27/1000)</f>
        <v>0.35179620879345952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0.2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0.7</v>
      </c>
    </row>
    <row r="30" spans="1:5" x14ac:dyDescent="0.3">
      <c r="A30" s="34" t="s">
        <v>63</v>
      </c>
      <c r="B30" s="34"/>
      <c r="C30" s="35">
        <v>201935360</v>
      </c>
      <c r="D30" s="35">
        <v>58097</v>
      </c>
      <c r="E30" s="36">
        <v>0.28770097520315413</v>
      </c>
    </row>
    <row r="31" spans="1:5" x14ac:dyDescent="0.3">
      <c r="A31" s="34"/>
      <c r="B31" s="34"/>
      <c r="C31" s="35"/>
      <c r="D31" s="35" t="s">
        <v>61</v>
      </c>
      <c r="E31" s="36">
        <v>0</v>
      </c>
    </row>
    <row r="32" spans="1:5" x14ac:dyDescent="0.3">
      <c r="A32" s="37"/>
      <c r="B32" s="37"/>
      <c r="C32" s="38"/>
      <c r="D32" s="38" t="s">
        <v>62</v>
      </c>
      <c r="E32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60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44</v>
      </c>
      <c r="E5" s="26">
        <v>3.1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35</v>
      </c>
      <c r="E6" s="26">
        <v>4.3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89</v>
      </c>
      <c r="E7" s="26">
        <v>3.4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19</v>
      </c>
      <c r="E8" s="26">
        <v>1.5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18</v>
      </c>
      <c r="E9" s="26">
        <v>1.8</v>
      </c>
    </row>
    <row r="10" spans="1:5" x14ac:dyDescent="0.3">
      <c r="A10" s="24" t="s">
        <v>5</v>
      </c>
      <c r="B10" s="24" t="s">
        <v>11</v>
      </c>
      <c r="C10" s="25">
        <v>91888</v>
      </c>
      <c r="D10" s="26">
        <v>472</v>
      </c>
      <c r="E10" s="26">
        <v>5.0999999999999996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18</v>
      </c>
      <c r="E11" s="26">
        <v>1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64</v>
      </c>
      <c r="E12" s="26">
        <v>1.8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25</v>
      </c>
      <c r="E13" s="26">
        <v>2.7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73</v>
      </c>
      <c r="E14" s="26">
        <v>3.8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32</v>
      </c>
      <c r="E15" s="26">
        <v>2.6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44</v>
      </c>
      <c r="E16" s="26">
        <v>2.6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60</v>
      </c>
      <c r="E17" s="26">
        <v>3.6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28</v>
      </c>
      <c r="E18" s="26">
        <v>2.6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1699</v>
      </c>
      <c r="E19" s="26">
        <v>4.7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44</v>
      </c>
      <c r="E20" s="26">
        <v>2.9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34</v>
      </c>
      <c r="E21" s="26">
        <v>5.0999999999999996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61</v>
      </c>
      <c r="E22" s="26">
        <v>2.9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90</v>
      </c>
      <c r="E23" s="26">
        <v>2.2000000000000002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59</v>
      </c>
      <c r="E24" s="26">
        <v>1.4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56</v>
      </c>
      <c r="E25" s="26">
        <v>3.1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30</v>
      </c>
      <c r="E26" s="26">
        <v>1.8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3094</v>
      </c>
      <c r="E27" s="30">
        <f>D27/(C27/1000)</f>
        <v>3.7275940753663139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1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5.0999999999999996</v>
      </c>
    </row>
    <row r="30" spans="1:5" x14ac:dyDescent="0.3">
      <c r="A30" s="34" t="s">
        <v>63</v>
      </c>
      <c r="B30" s="34"/>
      <c r="C30" s="35">
        <v>203062512</v>
      </c>
      <c r="D30" s="35">
        <v>828288</v>
      </c>
      <c r="E30" s="36">
        <v>4.0789803683705044</v>
      </c>
    </row>
    <row r="31" spans="1:5" x14ac:dyDescent="0.3">
      <c r="A31" s="34"/>
      <c r="B31" s="34"/>
      <c r="C31" s="35"/>
      <c r="D31" s="35" t="s">
        <v>61</v>
      </c>
      <c r="E31" s="36">
        <v>0.4</v>
      </c>
    </row>
    <row r="32" spans="1:5" x14ac:dyDescent="0.3">
      <c r="A32" s="37"/>
      <c r="B32" s="37"/>
      <c r="C32" s="38"/>
      <c r="D32" s="38" t="s">
        <v>62</v>
      </c>
      <c r="E32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3"/>
  <sheetViews>
    <sheetView workbookViewId="0">
      <pane ySplit="4" topLeftCell="A5" activePane="bottomLeft" state="frozen"/>
      <selection pane="bottomLeft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38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28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29</v>
      </c>
      <c r="C5" s="25">
        <v>71100</v>
      </c>
      <c r="D5" s="25">
        <v>1186</v>
      </c>
      <c r="E5" s="26">
        <v>16.7</v>
      </c>
    </row>
    <row r="6" spans="1:6" x14ac:dyDescent="0.3">
      <c r="A6" s="24" t="s">
        <v>5</v>
      </c>
      <c r="B6" s="24" t="s">
        <v>30</v>
      </c>
      <c r="C6" s="25">
        <v>526082</v>
      </c>
      <c r="D6" s="25">
        <v>11335</v>
      </c>
      <c r="E6" s="26">
        <v>21.5</v>
      </c>
    </row>
    <row r="7" spans="1:6" x14ac:dyDescent="0.3">
      <c r="A7" s="24" t="s">
        <v>5</v>
      </c>
      <c r="B7" s="24" t="s">
        <v>31</v>
      </c>
      <c r="C7" s="25">
        <v>232844</v>
      </c>
      <c r="D7" s="25">
        <v>4120</v>
      </c>
      <c r="E7" s="26">
        <v>17.7</v>
      </c>
    </row>
    <row r="8" spans="1:6" x14ac:dyDescent="0.3">
      <c r="A8" s="28" t="str">
        <f>CONCATENATE("Total (",RIGHT(Índice!$A$4,2),")")</f>
        <v>Total (AC)</v>
      </c>
      <c r="B8" s="28"/>
      <c r="C8" s="29">
        <f>SUM(C5:C7)</f>
        <v>830026</v>
      </c>
      <c r="D8" s="29">
        <f>SUM(D5:D7)</f>
        <v>16641</v>
      </c>
      <c r="E8" s="30">
        <f>D8/(C8/1000)</f>
        <v>20.0487695566163</v>
      </c>
      <c r="F8" s="27">
        <f>E8/(D8/1000)</f>
        <v>1.2047815369639026</v>
      </c>
    </row>
    <row r="9" spans="1:6" x14ac:dyDescent="0.3">
      <c r="A9" s="31"/>
      <c r="B9" s="31"/>
      <c r="C9" s="32"/>
      <c r="D9" s="32" t="s">
        <v>61</v>
      </c>
      <c r="E9" s="33">
        <f>MIN($E$5:$E$7)</f>
        <v>16.7</v>
      </c>
      <c r="F9" s="27">
        <f>MIN($E$5:$E$216)</f>
        <v>8.6</v>
      </c>
    </row>
    <row r="10" spans="1:6" x14ac:dyDescent="0.3">
      <c r="A10" s="31"/>
      <c r="B10" s="31"/>
      <c r="C10" s="32"/>
      <c r="D10" s="32" t="s">
        <v>62</v>
      </c>
      <c r="E10" s="33">
        <f>MAX($E$5:$E$7)</f>
        <v>21.5</v>
      </c>
      <c r="F10" s="27">
        <f>MAX($E$5:$E$216)</f>
        <v>37.6</v>
      </c>
    </row>
    <row r="11" spans="1:6" x14ac:dyDescent="0.3">
      <c r="A11" s="34" t="s">
        <v>63</v>
      </c>
      <c r="B11" s="34"/>
      <c r="C11" s="35">
        <v>203062512</v>
      </c>
      <c r="D11" s="35">
        <v>3986899</v>
      </c>
      <c r="E11" s="36">
        <v>19.633850486396032</v>
      </c>
    </row>
    <row r="12" spans="1:6" x14ac:dyDescent="0.3">
      <c r="A12" s="34"/>
      <c r="B12" s="34"/>
      <c r="C12" s="35"/>
      <c r="D12" s="35" t="s">
        <v>61</v>
      </c>
      <c r="E12" s="36">
        <v>8.6</v>
      </c>
    </row>
    <row r="13" spans="1:6" x14ac:dyDescent="0.3">
      <c r="A13" s="37"/>
      <c r="B13" s="37"/>
      <c r="C13" s="38"/>
      <c r="D13" s="38" t="s">
        <v>62</v>
      </c>
      <c r="E13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233</v>
      </c>
      <c r="E5" s="26">
        <v>16.600000000000001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170</v>
      </c>
      <c r="E6" s="26">
        <v>21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605</v>
      </c>
      <c r="E7" s="26">
        <v>23.3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99</v>
      </c>
      <c r="E8" s="26">
        <v>7.7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141</v>
      </c>
      <c r="E9" s="26">
        <v>13.6</v>
      </c>
    </row>
    <row r="10" spans="1:5" x14ac:dyDescent="0.3">
      <c r="A10" s="24" t="s">
        <v>5</v>
      </c>
      <c r="B10" s="24" t="s">
        <v>11</v>
      </c>
      <c r="C10" s="25">
        <v>91888</v>
      </c>
      <c r="D10" s="25">
        <v>2160</v>
      </c>
      <c r="E10" s="26">
        <v>23.5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160</v>
      </c>
      <c r="E11" s="26">
        <v>8.5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345</v>
      </c>
      <c r="E12" s="26">
        <v>9.6999999999999993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158</v>
      </c>
      <c r="E13" s="26">
        <v>17.100000000000001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325</v>
      </c>
      <c r="E14" s="26">
        <v>16.8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156</v>
      </c>
      <c r="E15" s="26">
        <v>13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278</v>
      </c>
      <c r="E16" s="26">
        <v>16.3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332</v>
      </c>
      <c r="E17" s="26">
        <v>20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193</v>
      </c>
      <c r="E18" s="26">
        <v>18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7578</v>
      </c>
      <c r="E19" s="26">
        <v>20.8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218</v>
      </c>
      <c r="E20" s="26">
        <v>14.6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159</v>
      </c>
      <c r="E21" s="26">
        <v>23.7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306</v>
      </c>
      <c r="E22" s="26">
        <v>14.3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633</v>
      </c>
      <c r="E23" s="26">
        <v>15.3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450</v>
      </c>
      <c r="E24" s="26">
        <v>10.4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235</v>
      </c>
      <c r="E25" s="26">
        <v>12.9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169</v>
      </c>
      <c r="E26" s="26">
        <v>10.199999999999999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15103</v>
      </c>
      <c r="E27" s="30">
        <f>D27/(C27/1000)</f>
        <v>18.195815552765819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7.7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23.7</v>
      </c>
    </row>
    <row r="30" spans="1:5" x14ac:dyDescent="0.3">
      <c r="A30" s="34" t="s">
        <v>63</v>
      </c>
      <c r="B30" s="34"/>
      <c r="C30" s="35">
        <v>203062512</v>
      </c>
      <c r="D30" s="35">
        <v>3274643</v>
      </c>
      <c r="E30" s="36">
        <v>16.126280364344158</v>
      </c>
    </row>
    <row r="31" spans="1:5" x14ac:dyDescent="0.3">
      <c r="A31" s="34"/>
      <c r="B31" s="34"/>
      <c r="C31" s="35"/>
      <c r="D31" s="35" t="s">
        <v>61</v>
      </c>
      <c r="E31" s="36">
        <v>4.4000000000000004</v>
      </c>
    </row>
    <row r="32" spans="1:5" x14ac:dyDescent="0.3">
      <c r="A32" s="37"/>
      <c r="B32" s="37"/>
      <c r="C32" s="38"/>
      <c r="D32" s="38" t="s">
        <v>62</v>
      </c>
      <c r="E32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40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28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29</v>
      </c>
      <c r="C5" s="25">
        <v>71100</v>
      </c>
      <c r="D5" s="25">
        <v>1171</v>
      </c>
      <c r="E5" s="26">
        <v>16.5</v>
      </c>
    </row>
    <row r="6" spans="1:6" x14ac:dyDescent="0.3">
      <c r="A6" s="24" t="s">
        <v>5</v>
      </c>
      <c r="B6" s="24" t="s">
        <v>30</v>
      </c>
      <c r="C6" s="25">
        <v>526082</v>
      </c>
      <c r="D6" s="25">
        <v>9965</v>
      </c>
      <c r="E6" s="26">
        <v>18.899999999999999</v>
      </c>
    </row>
    <row r="7" spans="1:6" x14ac:dyDescent="0.3">
      <c r="A7" s="24" t="s">
        <v>5</v>
      </c>
      <c r="B7" s="24" t="s">
        <v>31</v>
      </c>
      <c r="C7" s="25">
        <v>232844</v>
      </c>
      <c r="D7" s="25">
        <v>3969</v>
      </c>
      <c r="E7" s="26">
        <v>17</v>
      </c>
    </row>
    <row r="8" spans="1:6" x14ac:dyDescent="0.3">
      <c r="A8" s="28" t="str">
        <f>CONCATENATE("Total (",RIGHT(Índice!$A$4,2),")")</f>
        <v>Total (AC)</v>
      </c>
      <c r="B8" s="28"/>
      <c r="C8" s="29">
        <f>SUM(C5:C7)</f>
        <v>830026</v>
      </c>
      <c r="D8" s="29">
        <f>SUM(D5:D7)</f>
        <v>15105</v>
      </c>
      <c r="E8" s="30">
        <f>D8/(C8/1000)</f>
        <v>18.198225115839747</v>
      </c>
      <c r="F8" s="27">
        <f>E8/(D8/1000)</f>
        <v>1.2047815369639026</v>
      </c>
    </row>
    <row r="9" spans="1:6" x14ac:dyDescent="0.3">
      <c r="A9" s="31"/>
      <c r="B9" s="31"/>
      <c r="C9" s="32"/>
      <c r="D9" s="32" t="s">
        <v>61</v>
      </c>
      <c r="E9" s="33">
        <f>MIN($E$5:$E$7)</f>
        <v>16.5</v>
      </c>
      <c r="F9" s="27">
        <f>MIN($E$5:$E$7)</f>
        <v>16.5</v>
      </c>
    </row>
    <row r="10" spans="1:6" x14ac:dyDescent="0.3">
      <c r="A10" s="31"/>
      <c r="B10" s="31"/>
      <c r="C10" s="32"/>
      <c r="D10" s="32" t="s">
        <v>62</v>
      </c>
      <c r="E10" s="33">
        <f>MAX($E$5:$E$7)</f>
        <v>18.899999999999999</v>
      </c>
      <c r="F10" s="27">
        <f>MAX($E$5:$E$7)</f>
        <v>18.899999999999999</v>
      </c>
    </row>
    <row r="11" spans="1:6" x14ac:dyDescent="0.3">
      <c r="A11" s="34" t="s">
        <v>63</v>
      </c>
      <c r="B11" s="34"/>
      <c r="C11" s="35">
        <v>203062512</v>
      </c>
      <c r="D11" s="35">
        <v>3274552</v>
      </c>
      <c r="E11" s="36">
        <v>16.125832226482061</v>
      </c>
    </row>
    <row r="12" spans="1:6" x14ac:dyDescent="0.3">
      <c r="A12" s="34"/>
      <c r="B12" s="34"/>
      <c r="C12" s="35"/>
      <c r="D12" s="35" t="s">
        <v>61</v>
      </c>
      <c r="E12" s="36">
        <v>7.6</v>
      </c>
    </row>
    <row r="13" spans="1:6" x14ac:dyDescent="0.3">
      <c r="A13" s="37"/>
      <c r="B13" s="37"/>
      <c r="C13" s="38"/>
      <c r="D13" s="38" t="s">
        <v>62</v>
      </c>
      <c r="E13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14021</v>
      </c>
      <c r="D5" s="26">
        <v>233</v>
      </c>
      <c r="E5" s="26">
        <v>16.600000000000001</v>
      </c>
    </row>
    <row r="6" spans="1:5" x14ac:dyDescent="0.3">
      <c r="A6" s="24" t="s">
        <v>5</v>
      </c>
      <c r="B6" s="24" t="s">
        <v>7</v>
      </c>
      <c r="C6" s="25">
        <v>8100</v>
      </c>
      <c r="D6" s="26">
        <v>170</v>
      </c>
      <c r="E6" s="26">
        <v>21</v>
      </c>
    </row>
    <row r="7" spans="1:5" x14ac:dyDescent="0.3">
      <c r="A7" s="24" t="s">
        <v>5</v>
      </c>
      <c r="B7" s="24" t="s">
        <v>8</v>
      </c>
      <c r="C7" s="25">
        <v>26000</v>
      </c>
      <c r="D7" s="26">
        <v>568</v>
      </c>
      <c r="E7" s="26">
        <v>21.9</v>
      </c>
    </row>
    <row r="8" spans="1:5" x14ac:dyDescent="0.3">
      <c r="A8" s="24" t="s">
        <v>5</v>
      </c>
      <c r="B8" s="24" t="s">
        <v>9</v>
      </c>
      <c r="C8" s="25">
        <v>12917</v>
      </c>
      <c r="D8" s="26">
        <v>99</v>
      </c>
      <c r="E8" s="26">
        <v>7.7</v>
      </c>
    </row>
    <row r="9" spans="1:5" x14ac:dyDescent="0.3">
      <c r="A9" s="24" t="s">
        <v>5</v>
      </c>
      <c r="B9" s="24" t="s">
        <v>10</v>
      </c>
      <c r="C9" s="25">
        <v>10392</v>
      </c>
      <c r="D9" s="26">
        <v>141</v>
      </c>
      <c r="E9" s="26">
        <v>13.6</v>
      </c>
    </row>
    <row r="10" spans="1:5" x14ac:dyDescent="0.3">
      <c r="A10" s="24" t="s">
        <v>5</v>
      </c>
      <c r="B10" s="24" t="s">
        <v>11</v>
      </c>
      <c r="C10" s="25">
        <v>91888</v>
      </c>
      <c r="D10" s="25">
        <v>2129</v>
      </c>
      <c r="E10" s="26">
        <v>23.2</v>
      </c>
    </row>
    <row r="11" spans="1:5" x14ac:dyDescent="0.3">
      <c r="A11" s="24" t="s">
        <v>5</v>
      </c>
      <c r="B11" s="24" t="s">
        <v>12</v>
      </c>
      <c r="C11" s="25">
        <v>18757</v>
      </c>
      <c r="D11" s="26">
        <v>160</v>
      </c>
      <c r="E11" s="26">
        <v>8.5</v>
      </c>
    </row>
    <row r="12" spans="1:5" x14ac:dyDescent="0.3">
      <c r="A12" s="24" t="s">
        <v>5</v>
      </c>
      <c r="B12" s="24" t="s">
        <v>13</v>
      </c>
      <c r="C12" s="25">
        <v>35426</v>
      </c>
      <c r="D12" s="26">
        <v>345</v>
      </c>
      <c r="E12" s="26">
        <v>9.6999999999999993</v>
      </c>
    </row>
    <row r="13" spans="1:5" x14ac:dyDescent="0.3">
      <c r="A13" s="24" t="s">
        <v>5</v>
      </c>
      <c r="B13" s="24" t="s">
        <v>14</v>
      </c>
      <c r="C13" s="25">
        <v>9222</v>
      </c>
      <c r="D13" s="26">
        <v>158</v>
      </c>
      <c r="E13" s="26">
        <v>17.100000000000001</v>
      </c>
    </row>
    <row r="14" spans="1:5" x14ac:dyDescent="0.3">
      <c r="A14" s="24" t="s">
        <v>5</v>
      </c>
      <c r="B14" s="24" t="s">
        <v>15</v>
      </c>
      <c r="C14" s="25">
        <v>19300</v>
      </c>
      <c r="D14" s="26">
        <v>322</v>
      </c>
      <c r="E14" s="26">
        <v>16.7</v>
      </c>
    </row>
    <row r="15" spans="1:5" x14ac:dyDescent="0.3">
      <c r="A15" s="24" t="s">
        <v>5</v>
      </c>
      <c r="B15" s="24" t="s">
        <v>16</v>
      </c>
      <c r="C15" s="25">
        <v>11996</v>
      </c>
      <c r="D15" s="26">
        <v>156</v>
      </c>
      <c r="E15" s="26">
        <v>13</v>
      </c>
    </row>
    <row r="16" spans="1:5" x14ac:dyDescent="0.3">
      <c r="A16" s="24" t="s">
        <v>5</v>
      </c>
      <c r="B16" s="24" t="s">
        <v>17</v>
      </c>
      <c r="C16" s="25">
        <v>17093</v>
      </c>
      <c r="D16" s="26">
        <v>278</v>
      </c>
      <c r="E16" s="26">
        <v>16.3</v>
      </c>
    </row>
    <row r="17" spans="1:5" x14ac:dyDescent="0.3">
      <c r="A17" s="24" t="s">
        <v>5</v>
      </c>
      <c r="B17" s="24" t="s">
        <v>18</v>
      </c>
      <c r="C17" s="25">
        <v>16560</v>
      </c>
      <c r="D17" s="26">
        <v>332</v>
      </c>
      <c r="E17" s="26">
        <v>20</v>
      </c>
    </row>
    <row r="18" spans="1:5" x14ac:dyDescent="0.3">
      <c r="A18" s="24" t="s">
        <v>5</v>
      </c>
      <c r="B18" s="24" t="s">
        <v>19</v>
      </c>
      <c r="C18" s="25">
        <v>10735</v>
      </c>
      <c r="D18" s="26">
        <v>193</v>
      </c>
      <c r="E18" s="26">
        <v>18</v>
      </c>
    </row>
    <row r="19" spans="1:5" x14ac:dyDescent="0.3">
      <c r="A19" s="24" t="s">
        <v>5</v>
      </c>
      <c r="B19" s="24" t="s">
        <v>20</v>
      </c>
      <c r="C19" s="25">
        <v>364756</v>
      </c>
      <c r="D19" s="25">
        <v>5343</v>
      </c>
      <c r="E19" s="26">
        <v>14.6</v>
      </c>
    </row>
    <row r="20" spans="1:5" x14ac:dyDescent="0.3">
      <c r="A20" s="24" t="s">
        <v>5</v>
      </c>
      <c r="B20" s="24" t="s">
        <v>21</v>
      </c>
      <c r="C20" s="25">
        <v>14938</v>
      </c>
      <c r="D20" s="26">
        <v>218</v>
      </c>
      <c r="E20" s="26">
        <v>14.6</v>
      </c>
    </row>
    <row r="21" spans="1:5" x14ac:dyDescent="0.3">
      <c r="A21" s="24" t="s">
        <v>5</v>
      </c>
      <c r="B21" s="24" t="s">
        <v>22</v>
      </c>
      <c r="C21" s="25">
        <v>6723</v>
      </c>
      <c r="D21" s="26">
        <v>159</v>
      </c>
      <c r="E21" s="26">
        <v>23.7</v>
      </c>
    </row>
    <row r="22" spans="1:5" x14ac:dyDescent="0.3">
      <c r="A22" s="24" t="s">
        <v>5</v>
      </c>
      <c r="B22" s="24" t="s">
        <v>23</v>
      </c>
      <c r="C22" s="25">
        <v>21453</v>
      </c>
      <c r="D22" s="26">
        <v>306</v>
      </c>
      <c r="E22" s="26">
        <v>14.3</v>
      </c>
    </row>
    <row r="23" spans="1:5" x14ac:dyDescent="0.3">
      <c r="A23" s="24" t="s">
        <v>5</v>
      </c>
      <c r="B23" s="24" t="s">
        <v>24</v>
      </c>
      <c r="C23" s="25">
        <v>41349</v>
      </c>
      <c r="D23" s="26">
        <v>633</v>
      </c>
      <c r="E23" s="26">
        <v>15.3</v>
      </c>
    </row>
    <row r="24" spans="1:5" x14ac:dyDescent="0.3">
      <c r="A24" s="24" t="s">
        <v>5</v>
      </c>
      <c r="B24" s="24" t="s">
        <v>25</v>
      </c>
      <c r="C24" s="25">
        <v>43464</v>
      </c>
      <c r="D24" s="26">
        <v>450</v>
      </c>
      <c r="E24" s="26">
        <v>10.4</v>
      </c>
    </row>
    <row r="25" spans="1:5" x14ac:dyDescent="0.3">
      <c r="A25" s="24" t="s">
        <v>5</v>
      </c>
      <c r="B25" s="24" t="s">
        <v>26</v>
      </c>
      <c r="C25" s="25">
        <v>18243</v>
      </c>
      <c r="D25" s="26">
        <v>235</v>
      </c>
      <c r="E25" s="26">
        <v>12.9</v>
      </c>
    </row>
    <row r="26" spans="1:5" x14ac:dyDescent="0.3">
      <c r="A26" s="24" t="s">
        <v>5</v>
      </c>
      <c r="B26" s="24" t="s">
        <v>27</v>
      </c>
      <c r="C26" s="25">
        <v>16693</v>
      </c>
      <c r="D26" s="26">
        <v>169</v>
      </c>
      <c r="E26" s="26">
        <v>10.199999999999999</v>
      </c>
    </row>
    <row r="27" spans="1:5" x14ac:dyDescent="0.3">
      <c r="A27" s="28" t="str">
        <f>CONCATENATE("Total (",RIGHT(Índice!$A$4,2),")")</f>
        <v>Total (AC)</v>
      </c>
      <c r="B27" s="28"/>
      <c r="C27" s="29">
        <f>SUM(C5:C26)</f>
        <v>830026</v>
      </c>
      <c r="D27" s="29">
        <f>SUM(D5:D26)</f>
        <v>12797</v>
      </c>
      <c r="E27" s="30">
        <f>D27/(C27/1000)</f>
        <v>15.417589328527059</v>
      </c>
    </row>
    <row r="28" spans="1:5" x14ac:dyDescent="0.3">
      <c r="A28" s="31"/>
      <c r="B28" s="31"/>
      <c r="C28" s="32"/>
      <c r="D28" s="32" t="s">
        <v>61</v>
      </c>
      <c r="E28" s="33">
        <f>MIN($E$5:$E$26)</f>
        <v>7.7</v>
      </c>
    </row>
    <row r="29" spans="1:5" x14ac:dyDescent="0.3">
      <c r="A29" s="31"/>
      <c r="B29" s="31"/>
      <c r="C29" s="32"/>
      <c r="D29" s="32" t="s">
        <v>62</v>
      </c>
      <c r="E29" s="33">
        <f>MAX($E$5:$E$26)</f>
        <v>23.7</v>
      </c>
    </row>
    <row r="30" spans="1:5" x14ac:dyDescent="0.3">
      <c r="A30" s="34" t="s">
        <v>63</v>
      </c>
      <c r="B30" s="34"/>
      <c r="C30" s="35">
        <v>203041552</v>
      </c>
      <c r="D30" s="35">
        <v>2259412</v>
      </c>
      <c r="E30" s="36">
        <v>11.127830622571286</v>
      </c>
    </row>
    <row r="31" spans="1:5" x14ac:dyDescent="0.3">
      <c r="A31" s="34"/>
      <c r="B31" s="34"/>
      <c r="C31" s="35"/>
      <c r="D31" s="35" t="s">
        <v>61</v>
      </c>
      <c r="E31" s="36">
        <v>0.6</v>
      </c>
    </row>
    <row r="32" spans="1:5" x14ac:dyDescent="0.3">
      <c r="A32" s="37"/>
      <c r="B32" s="37"/>
      <c r="C32" s="38"/>
      <c r="D32" s="38" t="s">
        <v>62</v>
      </c>
      <c r="E32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20</v>
      </c>
      <c r="C5" s="25">
        <v>364756</v>
      </c>
      <c r="D5" s="26">
        <v>962</v>
      </c>
      <c r="E5" s="26">
        <v>2.6</v>
      </c>
    </row>
    <row r="6" spans="1:5" x14ac:dyDescent="0.3">
      <c r="A6" s="28" t="str">
        <f>CONCATENATE("Total (",RIGHT(Índice!$A$4,2),")")</f>
        <v>Total (AC)</v>
      </c>
      <c r="B6" s="28"/>
      <c r="C6" s="29">
        <f>SUM(C5:C5)</f>
        <v>364756</v>
      </c>
      <c r="D6" s="29">
        <f>SUM(D5:D5)</f>
        <v>962</v>
      </c>
      <c r="E6" s="30">
        <f>D6/(C6/1000)</f>
        <v>2.6373795084933493</v>
      </c>
    </row>
    <row r="7" spans="1:5" x14ac:dyDescent="0.3">
      <c r="A7" s="31"/>
      <c r="B7" s="31"/>
      <c r="C7" s="32"/>
      <c r="D7" s="32" t="s">
        <v>61</v>
      </c>
      <c r="E7" s="33">
        <f>MIN($E$5:$E$5)</f>
        <v>2.6</v>
      </c>
    </row>
    <row r="8" spans="1:5" x14ac:dyDescent="0.3">
      <c r="A8" s="31"/>
      <c r="B8" s="31"/>
      <c r="C8" s="32"/>
      <c r="D8" s="32" t="s">
        <v>62</v>
      </c>
      <c r="E8" s="33">
        <f>MAX($E$5:$E$5)</f>
        <v>2.6</v>
      </c>
    </row>
    <row r="9" spans="1:5" x14ac:dyDescent="0.3">
      <c r="A9" s="34" t="s">
        <v>63</v>
      </c>
      <c r="B9" s="34"/>
      <c r="C9" s="35">
        <v>99659323</v>
      </c>
      <c r="D9" s="35">
        <v>227888</v>
      </c>
      <c r="E9" s="36">
        <v>2.2866701592985934</v>
      </c>
    </row>
    <row r="10" spans="1:5" x14ac:dyDescent="0.3">
      <c r="A10" s="34"/>
      <c r="B10" s="34"/>
      <c r="C10" s="35"/>
      <c r="D10" s="35" t="s">
        <v>61</v>
      </c>
      <c r="E10" s="36">
        <v>0</v>
      </c>
    </row>
    <row r="11" spans="1:5" x14ac:dyDescent="0.3">
      <c r="A11" s="37"/>
      <c r="B11" s="37"/>
      <c r="C11" s="38"/>
      <c r="D11" s="38" t="s">
        <v>62</v>
      </c>
      <c r="E11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11</v>
      </c>
      <c r="C5" s="25">
        <v>91888</v>
      </c>
      <c r="D5" s="26">
        <v>2</v>
      </c>
      <c r="E5" s="26">
        <v>0</v>
      </c>
    </row>
    <row r="6" spans="1:5" x14ac:dyDescent="0.3">
      <c r="A6" s="24" t="s">
        <v>5</v>
      </c>
      <c r="B6" s="24" t="s">
        <v>20</v>
      </c>
      <c r="C6" s="25">
        <v>364756</v>
      </c>
      <c r="D6" s="25">
        <v>1033</v>
      </c>
      <c r="E6" s="26">
        <v>2.8</v>
      </c>
    </row>
    <row r="7" spans="1:5" x14ac:dyDescent="0.3">
      <c r="A7" s="24" t="s">
        <v>5</v>
      </c>
      <c r="B7" s="24" t="s">
        <v>24</v>
      </c>
      <c r="C7" s="25">
        <v>41349</v>
      </c>
      <c r="D7" s="26">
        <v>1</v>
      </c>
      <c r="E7" s="26">
        <v>0</v>
      </c>
    </row>
    <row r="8" spans="1:5" x14ac:dyDescent="0.3">
      <c r="A8" s="28" t="str">
        <f>CONCATENATE("Total (",RIGHT(Índice!$A$4,2),")")</f>
        <v>Total (AC)</v>
      </c>
      <c r="B8" s="28"/>
      <c r="C8" s="29">
        <f>SUM(C5:C7)</f>
        <v>497993</v>
      </c>
      <c r="D8" s="29">
        <f>SUM(D5:D7)</f>
        <v>1036</v>
      </c>
      <c r="E8" s="30">
        <f>D8/(C8/1000)</f>
        <v>2.0803505270154399</v>
      </c>
    </row>
    <row r="9" spans="1:5" x14ac:dyDescent="0.3">
      <c r="A9" s="31"/>
      <c r="B9" s="31"/>
      <c r="C9" s="32"/>
      <c r="D9" s="32" t="s">
        <v>61</v>
      </c>
      <c r="E9" s="33">
        <f>MIN($E$5:$E$7)</f>
        <v>0</v>
      </c>
    </row>
    <row r="10" spans="1:5" x14ac:dyDescent="0.3">
      <c r="A10" s="31"/>
      <c r="B10" s="31"/>
      <c r="C10" s="32"/>
      <c r="D10" s="32" t="s">
        <v>62</v>
      </c>
      <c r="E10" s="33">
        <f>MAX($E$5:$E$7)</f>
        <v>2.8</v>
      </c>
    </row>
    <row r="11" spans="1:5" x14ac:dyDescent="0.3">
      <c r="A11" s="34" t="s">
        <v>63</v>
      </c>
      <c r="B11" s="34"/>
      <c r="C11" s="35">
        <v>149920888</v>
      </c>
      <c r="D11" s="35">
        <v>615525</v>
      </c>
      <c r="E11" s="36">
        <v>4.1056653826650225</v>
      </c>
    </row>
    <row r="12" spans="1:5" x14ac:dyDescent="0.3">
      <c r="A12" s="34"/>
      <c r="B12" s="34"/>
      <c r="C12" s="35"/>
      <c r="D12" s="35" t="s">
        <v>61</v>
      </c>
      <c r="E12" s="36">
        <v>0</v>
      </c>
    </row>
    <row r="13" spans="1:5" x14ac:dyDescent="0.3">
      <c r="A13" s="37"/>
      <c r="B13" s="37"/>
      <c r="C13" s="38"/>
      <c r="D13" s="38" t="s">
        <v>62</v>
      </c>
      <c r="E13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1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26000</v>
      </c>
      <c r="D5" s="26">
        <v>37</v>
      </c>
      <c r="E5" s="26">
        <v>1.4</v>
      </c>
    </row>
    <row r="6" spans="1:5" x14ac:dyDescent="0.3">
      <c r="A6" s="24" t="s">
        <v>5</v>
      </c>
      <c r="B6" s="24" t="s">
        <v>11</v>
      </c>
      <c r="C6" s="25">
        <v>91888</v>
      </c>
      <c r="D6" s="26">
        <v>29</v>
      </c>
      <c r="E6" s="26">
        <v>0.3</v>
      </c>
    </row>
    <row r="7" spans="1:5" x14ac:dyDescent="0.3">
      <c r="A7" s="24" t="s">
        <v>5</v>
      </c>
      <c r="B7" s="24" t="s">
        <v>15</v>
      </c>
      <c r="C7" s="25">
        <v>19300</v>
      </c>
      <c r="D7" s="26">
        <v>3</v>
      </c>
      <c r="E7" s="26">
        <v>0.1</v>
      </c>
    </row>
    <row r="8" spans="1:5" x14ac:dyDescent="0.3">
      <c r="A8" s="24" t="s">
        <v>5</v>
      </c>
      <c r="B8" s="24" t="s">
        <v>20</v>
      </c>
      <c r="C8" s="25">
        <v>364756</v>
      </c>
      <c r="D8" s="26">
        <v>240</v>
      </c>
      <c r="E8" s="26">
        <v>0.7</v>
      </c>
    </row>
    <row r="9" spans="1:5" x14ac:dyDescent="0.3">
      <c r="A9" s="28" t="str">
        <f>CONCATENATE("Total (",RIGHT(Índice!$A$4,2),")")</f>
        <v>Total (AC)</v>
      </c>
      <c r="B9" s="28"/>
      <c r="C9" s="29">
        <f>SUM(C5:C8)</f>
        <v>501944</v>
      </c>
      <c r="D9" s="29">
        <f>SUM(D5:D8)</f>
        <v>309</v>
      </c>
      <c r="E9" s="30">
        <f>D9/(C9/1000)</f>
        <v>0.61560652184307407</v>
      </c>
    </row>
    <row r="10" spans="1:5" x14ac:dyDescent="0.3">
      <c r="A10" s="31"/>
      <c r="B10" s="31"/>
      <c r="C10" s="32"/>
      <c r="D10" s="32" t="s">
        <v>61</v>
      </c>
      <c r="E10" s="33">
        <f>MIN($E$5:$E$8)</f>
        <v>0.1</v>
      </c>
    </row>
    <row r="11" spans="1:5" x14ac:dyDescent="0.3">
      <c r="A11" s="31"/>
      <c r="B11" s="31"/>
      <c r="C11" s="32"/>
      <c r="D11" s="32" t="s">
        <v>62</v>
      </c>
      <c r="E11" s="33">
        <f>MAX($E$5:$E$8)</f>
        <v>1.4</v>
      </c>
    </row>
    <row r="12" spans="1:5" x14ac:dyDescent="0.3">
      <c r="A12" s="34" t="s">
        <v>63</v>
      </c>
      <c r="B12" s="34"/>
      <c r="C12" s="35">
        <v>168422276</v>
      </c>
      <c r="D12" s="35">
        <v>171982</v>
      </c>
      <c r="E12" s="36">
        <v>1.021135707725503</v>
      </c>
    </row>
    <row r="13" spans="1:5" x14ac:dyDescent="0.3">
      <c r="A13" s="34"/>
      <c r="B13" s="34"/>
      <c r="C13" s="35"/>
      <c r="D13" s="35" t="s">
        <v>61</v>
      </c>
      <c r="E13" s="36">
        <v>0</v>
      </c>
    </row>
    <row r="14" spans="1:5" x14ac:dyDescent="0.3">
      <c r="A14" s="37"/>
      <c r="B14" s="37"/>
      <c r="C14" s="38"/>
      <c r="D14" s="38" t="s">
        <v>62</v>
      </c>
      <c r="E14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2023-12-13T11:28:00Z</dcterms:modified>
</cp:coreProperties>
</file>